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ae1d2ba6434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43f1a37867dc4409"/>
    <sheet name="Example" sheetId="2" ns1:id="Rdf516132e93044cc"/>
    <sheet name="Calculation" sheetId="3" ns1:id="Red505fba2a9b423b"/>
    <sheet name="Calc example" sheetId="4" ns1:id="R28571680f3a54f0a"/>
    <sheet name="Instructions" sheetId="5" ns1:id="R2da26ea881b04ad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'Calculation'!$A$1:$L$30</definedName>
    <definedName name="_xlnm.Print_Titles" localSheetId="2">'Calculation'!$7:$7,'Calculation'!$A:$B</definedName>
    <definedName name="_xlnm.Print_Area" localSheetId="3">'Calc example'!$A$1:$L$30</definedName>
    <definedName name="_xlnm.Print_Titles" localSheetId="3">'Calc example'!$7:$7,'Calc example'!$A:$B</definedName>
    <definedName name="_xlnm.Print_Area" localSheetId="4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0"/>
    <x:numFmt numFmtId="201" formatCode="#,##0.0;-#,##0.0;0.0"/>
    <x:numFmt numFmtId="202" formatCode="yyyy-mm-dd hh:mm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  <x:fill>
      <x:patternFill patternType="solid">
        <x:fgColor rgb="FFF0F3F6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2" fontId="1" fillId="2" borderId="6" xfId="0" applyNumberFormat="1" applyFont="1" applyFill="1" applyBorder="1" applyAlignment="1">
      <x:alignment vertical="top" wrapText="1"/>
    </x:xf>
    <x:xf numFmtId="201" fontId="1" fillId="5" borderId="6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0" fontId="1" fillId="5" borderId="6" xfId="0" applyNumberFormat="1" applyFont="1" applyFill="1" applyBorder="1" applyAlignment="1">
      <x:alignment vertical="top" wrapText="1"/>
    </x:xf>
    <x:xf numFmtId="202" fontId="1" fillId="2" borderId="9" xfId="0" applyNumberFormat="1" applyFont="1" applyFill="1" applyBorder="1" applyAlignment="1">
      <x:alignment vertical="top" wrapText="1"/>
    </x:xf>
    <x:xf numFmtId="201" fontId="1" fillId="5" borderId="9" xfId="0" applyNumberFormat="1" applyFont="1" applyFill="1" applyBorder="1" applyAlignment="1">
      <x:alignment vertical="top" wrapText="1"/>
    </x:xf>
    <x:xf numFmtId="200" fontId="1" fillId="5" borderId="9" xfId="0" applyNumberFormat="1" applyFont="1" applyFill="1" applyBorder="1" applyAlignment="1">
      <x:alignment vertical="top" wrapText="1"/>
    </x:xf>
    <x:xf numFmtId="0" fontId="1" fillId="5" borderId="9" xfId="0" applyNumberFormat="1" applyFont="1" applyFill="1" applyBorder="1" applyAlignment="1">
      <x:alignment vertical="top" wrapText="1"/>
    </x:xf>
    <x:xf numFmtId="202" fontId="1" fillId="2" borderId="12" xfId="0" applyNumberFormat="1" applyFont="1" applyFill="1" applyBorder="1" applyAlignment="1">
      <x:alignment vertical="top" wrapText="1"/>
    </x:xf>
    <x:xf numFmtId="201" fontId="1" fillId="5" borderId="12" xfId="0" applyNumberFormat="1" applyFont="1" applyFill="1" applyBorder="1" applyAlignment="1">
      <x:alignment vertical="top" wrapText="1"/>
    </x:xf>
    <x:xf numFmtId="200" fontId="1" fillId="5" borderId="12" xfId="0" applyNumberFormat="1" applyFont="1" applyFill="1" applyBorder="1" applyAlignment="1">
      <x:alignment vertical="top" wrapText="1"/>
    </x:xf>
    <x:xf numFmtId="0" fontId="1" fillId="5" borderId="12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2"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  <x:dxf>
      <x:font>
        <x:color rgb="FF8B2721"/>
      </x:font>
      <x:fill>
        <x:patternFill patternType="solid">
          <x:bgColor rgb="FFFC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a1af0d7dd4f4c" /><Relationship Type="http://schemas.openxmlformats.org/officeDocument/2006/relationships/theme" Target="/xl/theme/theme1.xml" Id="R74afba6307014539" /><Relationship Type="http://schemas.openxmlformats.org/officeDocument/2006/relationships/sharedStrings" Target="/xl/sharedStrings.xml" Id="R5d19392da9ed49f3" /><Relationship Type="http://schemas.openxmlformats.org/officeDocument/2006/relationships/worksheet" Target="/xl/worksheets/sheet1.xml" Id="R43f1a37867dc4409" /><Relationship Type="http://schemas.openxmlformats.org/officeDocument/2006/relationships/worksheet" Target="/xl/worksheets/sheet2.xml" Id="Rdf516132e93044cc" /><Relationship Type="http://schemas.openxmlformats.org/officeDocument/2006/relationships/worksheet" Target="/xl/worksheets/sheet3.xml" Id="Red505fba2a9b423b" /><Relationship Type="http://schemas.openxmlformats.org/officeDocument/2006/relationships/worksheet" Target="/xl/worksheets/sheet4.xml" Id="R28571680f3a54f0a" /><Relationship Type="http://schemas.openxmlformats.org/officeDocument/2006/relationships/worksheet" Target="/xl/worksheets/sheet5.xml" Id="R2da26ea881b04ad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upplier and task ID"/>
    <x:tableColumn id="2" name="Vehicle arrival and departure"/>
    <x:tableColumn id="3" name="Loading bay and booking times"/>
    <x:tableColumn id="4" name="Shared route and use times"/>
    <x:tableColumn id="5" name="Installation position, sequence and start conditions"/>
    <x:tableColumn id="6" name="Overlapping times and changes"/>
    <x:tableColumn id="7" name="Venue and supplier contacts"/>
    <x:tableColumn id="8" name="Approved schedule version and change tim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upplier and task ID"/>
    <x:tableColumn id="2" name="Vehicle arrival and departure"/>
    <x:tableColumn id="3" name="Loading bay and booking times"/>
    <x:tableColumn id="4" name="Shared route and use times"/>
    <x:tableColumn id="5" name="Installation position, sequence and start conditions"/>
    <x:tableColumn id="6" name="Overlapping times and changes"/>
    <x:tableColumn id="7" name="Venue and supplier contacts"/>
    <x:tableColumn id="8" name="Approved schedule version and change time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alculationInput" displayName="CalculationInput" ref="A7:L27" headerRowCount="1" totalsRowCount="0" totalsRowShown="0">
  <x:autoFilter ref="A7:L27"/>
  <x:tableColumns count="12">
    <x:tableColumn id="1" name="Vehicle or job reference"/>
    <x:tableColumn id="2" name="Loading bay"/>
    <x:tableColumn id="3" name="Work starts"/>
    <x:tableColumn id="4" name="Work ends"/>
    <x:tableColumn id="5" name="Access allowed from"/>
    <x:tableColumn id="6" name="Access allowed until"/>
    <x:tableColumn id="7" name="Time used (min)"/>
    <x:tableColumn id="8" name="Overlapping bookings"/>
    <x:tableColumn id="9" name="Within allowed hours?"/>
    <x:tableColumn id="10" name="Review status"/>
    <x:tableColumn id="11" name="Site contact"/>
    <x:tableColumn id="12" name="Change needed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CalculationExample" displayName="CalculationExample" ref="A7:L27" headerRowCount="1" totalsRowCount="0" totalsRowShown="0">
  <x:autoFilter ref="A7:L27"/>
  <x:tableColumns count="12">
    <x:tableColumn id="1" name="Vehicle or job reference"/>
    <x:tableColumn id="2" name="Loading bay"/>
    <x:tableColumn id="3" name="Work starts"/>
    <x:tableColumn id="4" name="Work ends"/>
    <x:tableColumn id="5" name="Access allowed from"/>
    <x:tableColumn id="6" name="Access allowed until"/>
    <x:tableColumn id="7" name="Time used (min)"/>
    <x:tableColumn id="8" name="Overlapping bookings"/>
    <x:tableColumn id="9" name="Within allowed hours?"/>
    <x:tableColumn id="10" name="Review status"/>
    <x:tableColumn id="11" name="Site contact"/>
    <x:tableColumn id="12" name="Change need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607da1034a426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cac89906dc449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f1ebb1fcc3543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a28c6709bf747a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Loading-bay and Shared-route Schedule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Supplier and task ID</v>
      </c>
      <c r="B5" s="12" t="str">
        <v>Vehicle arrival and departure</v>
      </c>
      <c r="C5" s="12" t="str">
        <v>Loading bay and booking times</v>
      </c>
      <c r="D5" s="12" t="str">
        <v>Shared route and use times</v>
      </c>
      <c r="E5" s="12" t="str">
        <v>Installation position, sequence and start conditions</v>
      </c>
      <c r="F5" s="12" t="str">
        <v>Overlapping times and changes</v>
      </c>
      <c r="G5" s="12" t="str">
        <v>Venue and supplier contacts</v>
      </c>
      <c r="H5" s="13" t="str">
        <v>Approved schedule version and change time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2f607da1034a426a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Loading-bay and Shared-route Schedule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Supplier and task ID</v>
      </c>
      <c r="B5" s="12" t="str">
        <v>Vehicle arrival and departure</v>
      </c>
      <c r="C5" s="12" t="str">
        <v>Loading bay and booking times</v>
      </c>
      <c r="D5" s="12" t="str">
        <v>Shared route and use times</v>
      </c>
      <c r="E5" s="12" t="str">
        <v>Installation position, sequence and start conditions</v>
      </c>
      <c r="F5" s="12" t="str">
        <v>Overlapping times and changes</v>
      </c>
      <c r="G5" s="12" t="str">
        <v>Venue and supplier contacts</v>
      </c>
      <c r="H5" s="13" t="str">
        <v>Approved schedule version and change time</v>
      </c>
    </row>
    <row r="6" ht="64" customHeight="1">
      <c r="A6" s="26" t="str">
        <v>Video V01</v>
      </c>
      <c r="B6" s="27" t="str">
        <v>2026-11-09 08:00–08:40</v>
      </c>
      <c r="C6" s="27" t="str">
        <v>D2 08:05–08:25</v>
      </c>
      <c r="D6" s="27" t="str">
        <v>C1 08:15–08:35</v>
      </c>
      <c r="E6" s="27" t="str">
        <v>Stage left. Begin installation after floor protection is complete.</v>
      </c>
      <c r="F6" s="27" t="str">
        <v>Approved to go first. Confirm the vehicle leaves after unloading.</v>
      </c>
      <c r="G6" s="27" t="str">
        <v>Venue Lee; video Park</v>
      </c>
      <c r="H6" s="28" t="str">
        <v>LOAD-v2 / approved 2026-11-08 15:00</v>
      </c>
    </row>
    <row r="7" ht="94" customHeight="1">
      <c r="A7" s="29" t="str">
        <v>Audio A01</v>
      </c>
      <c r="B7" s="30" t="str">
        <v>2026-11-09 08:20–09:00</v>
      </c>
      <c r="C7" s="30" t="str">
        <v>D2 08:20–08:40</v>
      </c>
      <c r="D7" s="30" t="str">
        <v>C1 08:25–08:45</v>
      </c>
      <c r="E7" s="30" t="str">
        <v>FOH. Begin installation after the cable route is prepared.</v>
      </c>
      <c r="F7" s="30" t="str">
        <v>Clashes with video: D2 for five minutes and C1 for ten minutes. Do not dispatch against this schedule.</v>
      </c>
      <c r="G7" s="30" t="str">
        <v>Logistics Kim; audio Jeong</v>
      </c>
      <c r="H7" s="31" t="str">
        <v>LOAD-DRAFT-v3 / conflict marked 2026-11-08 15:10</v>
      </c>
    </row>
    <row r="8" ht="94" customHeight="1">
      <c r="A8" s="32" t="str">
        <v>Audio A01-R1</v>
      </c>
      <c r="B8" s="33" t="str">
        <v>2026-11-09 08:40–09:20</v>
      </c>
      <c r="C8" s="33" t="str">
        <v>D2 08:45–09:05</v>
      </c>
      <c r="D8" s="33" t="str">
        <v>C1 08:55–09:15</v>
      </c>
      <c r="E8" s="33" t="str">
        <v>FOH installation now starts at 09:15. Confirmed that this does not affect the 11:00 rehearsal.</v>
      </c>
      <c r="F8" s="33" t="str">
        <v>Moved after the video team finishes using the route. The installation lead accepts the revised schedule.</v>
      </c>
      <c r="G8" s="33" t="str">
        <v>Venue Lee; audio Jeong; stage manager Han</v>
      </c>
      <c r="H8" s="34" t="str">
        <v>LOAD-v3 / 2026-11-08 16:00; driver acknowledges 16:20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ecac89906dc44984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Pr>
    <tabColor rgb="FFC49D16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15" hidden="0" customWidth="1"/>
    <col min="3" max="3" width="23" hidden="0" customWidth="1"/>
    <col min="4" max="4" width="23" hidden="0" customWidth="1"/>
    <col min="5" max="5" width="23" hidden="0" customWidth="1"/>
    <col min="6" max="6" width="23" hidden="0" customWidth="1"/>
    <col min="7" max="7" width="16" hidden="0" customWidth="1"/>
    <col min="8" max="8" width="17" hidden="0" customWidth="1"/>
    <col min="9" max="9" width="20" hidden="0" customWidth="1"/>
    <col min="10" max="10" width="23" hidden="0" customWidth="1"/>
    <col min="11" max="11" width="21" hidden="0" customWidth="1"/>
    <col min="12" max="12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Check for overlapping loading-bay bookings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Use this for bookings that give one vehicle exclusive use of a loading bay. It does not assess capacity, structural loads or safety.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Enter the date and time for the work and the venue’s permitted access period. A booking ending exactly when another begins is not counted as an overlap.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Yellow: enter data. Grey: calculated. Blank means unknown; zero is an entered value. Fill up to 20 records.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Vehicle or job reference</v>
      </c>
      <c r="B7" s="12" t="str">
        <v>Loading bay</v>
      </c>
      <c r="C7" s="12" t="str">
        <v>Work starts</v>
      </c>
      <c r="D7" s="12" t="str">
        <v>Work ends</v>
      </c>
      <c r="E7" s="12" t="str">
        <v>Access allowed from</v>
      </c>
      <c r="F7" s="12" t="str">
        <v>Access allowed until</v>
      </c>
      <c r="G7" s="12" t="str">
        <v>Time used (min)</v>
      </c>
      <c r="H7" s="12" t="str">
        <v>Overlapping bookings</v>
      </c>
      <c r="I7" s="12" t="str">
        <v>Within allowed hours?</v>
      </c>
      <c r="J7" s="12" t="str">
        <v>Review status</v>
      </c>
      <c r="K7" s="12" t="str">
        <v>Site contact</v>
      </c>
      <c r="L7" s="13" t="str">
        <v>Change needed</v>
      </c>
    </row>
    <row r="8" ht="47" customHeight="1">
      <c r="A8" s="15"/>
      <c r="B8" s="16"/>
      <c r="C8" s="43"/>
      <c r="D8" s="43"/>
      <c r="E8" s="43"/>
      <c r="F8" s="43"/>
      <c r="G8" s="44" t="str">
        <f>IF(OR(ISBLANK(A8),AND(ISTEXT(A8),A8="")),"",IF(OR(OR(ISBLANK(C8),AND(ISTEXT(C8),C8="")),OR(ISBLANK(D8),AND(ISTEXT(D8),D8=""))),"",IF(OR(COUNT(C8:D8)&lt;&gt;2,C8&lt;1,D8&gt;2958465,D8&lt;=C8),"",ROUND((D8-C8)*1440,1))))</f>
      </c>
      <c r="H8" s="45" t="str">
        <f>IF(OR(ISBLANK(A8),AND(ISTEXT(A8),A8="")),"",IF(OR(OR(ISBLANK(B8),AND(ISTEXT(B8),B8="")),OR(ISBLANK(G8),AND(ISTEXT(G8),G8=""))),"",COUNTIFS($B$8:$B$27,B8,$C$8:$C$27,"&lt;"&amp;D8,$D$8:$D$27,"&gt;"&amp;C8)-1))</f>
      </c>
      <c r="I8" s="46" t="str">
        <f>IF(OR(ISBLANK(A8),AND(ISTEXT(A8),A8="")),"",IF(OR(OR(ISBLANK(G8),AND(ISTEXT(G8),G8="")),COUNT(E8:F8)&lt;&gt;2,E8&lt;1,F8&gt;2958465,F8&lt;=E8),"Check inputs",IF(AND(C8&gt;=E8,D8&lt;=F8),"Inside window","Change time")))</f>
      </c>
      <c r="J8" s="46" t="str">
        <f>IF(OR(ISBLANK(A8),AND(ISTEXT(A8),A8="")),"",IF(COUNTIFS($A$8:$A$27,A8)&gt;1,"Duplicate ID",IF(OR(OR(ISBLANK(H8),AND(ISTEXT(H8),H8="")),I8="Check inputs",OR(ISBLANK(K8),AND(ISTEXT(K8),K8="")),OR(ISBLANK(L8),AND(ISTEXT(L8),L8=""))),"Check inputs",IF(COUNTIFS($B$8:$B$27,B8,$A$8:$A$27,"&lt;&gt;")&gt;COUNTIFS($B$8:$B$27,B8,$G$8:$G$27,"&gt;0"),"Dock times incomplete",IF(H8&gt;0,"Dock overlap",IF(I8&lt;&gt;"Inside window","Outside window","No booking time conflict"))))))</f>
      </c>
      <c r="K8" s="16"/>
      <c r="L8" s="17"/>
    </row>
    <row r="9" ht="47" customHeight="1">
      <c r="A9" s="18"/>
      <c r="B9" s="19"/>
      <c r="C9" s="47"/>
      <c r="D9" s="47"/>
      <c r="E9" s="47"/>
      <c r="F9" s="47"/>
      <c r="G9" s="48" t="str">
        <f>IF(OR(ISBLANK(A9),AND(ISTEXT(A9),A9="")),"",IF(OR(OR(ISBLANK(C9),AND(ISTEXT(C9),C9="")),OR(ISBLANK(D9),AND(ISTEXT(D9),D9=""))),"",IF(OR(COUNT(C9:D9)&lt;&gt;2,C9&lt;1,D9&gt;2958465,D9&lt;=C9),"",ROUND((D9-C9)*1440,1))))</f>
      </c>
      <c r="H9" s="49" t="str">
        <f>IF(OR(ISBLANK(A9),AND(ISTEXT(A9),A9="")),"",IF(OR(OR(ISBLANK(B9),AND(ISTEXT(B9),B9="")),OR(ISBLANK(G9),AND(ISTEXT(G9),G9=""))),"",COUNTIFS($B$8:$B$27,B9,$C$8:$C$27,"&lt;"&amp;D9,$D$8:$D$27,"&gt;"&amp;C9)-1))</f>
      </c>
      <c r="I9" s="50" t="str">
        <f>IF(OR(ISBLANK(A9),AND(ISTEXT(A9),A9="")),"",IF(OR(OR(ISBLANK(G9),AND(ISTEXT(G9),G9="")),COUNT(E9:F9)&lt;&gt;2,E9&lt;1,F9&gt;2958465,F9&lt;=E9),"Check inputs",IF(AND(C9&gt;=E9,D9&lt;=F9),"Inside window","Change time")))</f>
      </c>
      <c r="J9" s="50" t="str">
        <f>IF(OR(ISBLANK(A9),AND(ISTEXT(A9),A9="")),"",IF(COUNTIFS($A$8:$A$27,A9)&gt;1,"Duplicate ID",IF(OR(OR(ISBLANK(H9),AND(ISTEXT(H9),H9="")),I9="Check inputs",OR(ISBLANK(K9),AND(ISTEXT(K9),K9="")),OR(ISBLANK(L9),AND(ISTEXT(L9),L9=""))),"Check inputs",IF(COUNTIFS($B$8:$B$27,B9,$A$8:$A$27,"&lt;&gt;")&gt;COUNTIFS($B$8:$B$27,B9,$G$8:$G$27,"&gt;0"),"Dock times incomplete",IF(H9&gt;0,"Dock overlap",IF(I9&lt;&gt;"Inside window","Outside window","No booking time conflict"))))))</f>
      </c>
      <c r="K9" s="19"/>
      <c r="L9" s="20"/>
    </row>
    <row r="10" ht="47" customHeight="1">
      <c r="A10" s="18"/>
      <c r="B10" s="19"/>
      <c r="C10" s="47"/>
      <c r="D10" s="47"/>
      <c r="E10" s="47"/>
      <c r="F10" s="47"/>
      <c r="G10" s="48" t="str">
        <f>IF(OR(ISBLANK(A10),AND(ISTEXT(A10),A10="")),"",IF(OR(OR(ISBLANK(C10),AND(ISTEXT(C10),C10="")),OR(ISBLANK(D10),AND(ISTEXT(D10),D10=""))),"",IF(OR(COUNT(C10:D10)&lt;&gt;2,C10&lt;1,D10&gt;2958465,D10&lt;=C10),"",ROUND((D10-C10)*1440,1))))</f>
      </c>
      <c r="H10" s="49" t="str">
        <f>IF(OR(ISBLANK(A10),AND(ISTEXT(A10),A10="")),"",IF(OR(OR(ISBLANK(B10),AND(ISTEXT(B10),B10="")),OR(ISBLANK(G10),AND(ISTEXT(G10),G10=""))),"",COUNTIFS($B$8:$B$27,B10,$C$8:$C$27,"&lt;"&amp;D10,$D$8:$D$27,"&gt;"&amp;C10)-1))</f>
      </c>
      <c r="I10" s="50" t="str">
        <f>IF(OR(ISBLANK(A10),AND(ISTEXT(A10),A10="")),"",IF(OR(OR(ISBLANK(G10),AND(ISTEXT(G10),G10="")),COUNT(E10:F10)&lt;&gt;2,E10&lt;1,F10&gt;2958465,F10&lt;=E10),"Check inputs",IF(AND(C10&gt;=E10,D10&lt;=F10),"Inside window","Change time")))</f>
      </c>
      <c r="J10" s="50" t="str">
        <f>IF(OR(ISBLANK(A10),AND(ISTEXT(A10),A10="")),"",IF(COUNTIFS($A$8:$A$27,A10)&gt;1,"Duplicate ID",IF(OR(OR(ISBLANK(H10),AND(ISTEXT(H10),H10="")),I10="Check inputs",OR(ISBLANK(K10),AND(ISTEXT(K10),K10="")),OR(ISBLANK(L10),AND(ISTEXT(L10),L10=""))),"Check inputs",IF(COUNTIFS($B$8:$B$27,B10,$A$8:$A$27,"&lt;&gt;")&gt;COUNTIFS($B$8:$B$27,B10,$G$8:$G$27,"&gt;0"),"Dock times incomplete",IF(H10&gt;0,"Dock overlap",IF(I10&lt;&gt;"Inside window","Outside window","No booking time conflict"))))))</f>
      </c>
      <c r="K10" s="19"/>
      <c r="L10" s="20"/>
    </row>
    <row r="11" ht="47" customHeight="1">
      <c r="A11" s="18"/>
      <c r="B11" s="19"/>
      <c r="C11" s="47"/>
      <c r="D11" s="47"/>
      <c r="E11" s="47"/>
      <c r="F11" s="47"/>
      <c r="G11" s="48" t="str">
        <f>IF(OR(ISBLANK(A11),AND(ISTEXT(A11),A11="")),"",IF(OR(OR(ISBLANK(C11),AND(ISTEXT(C11),C11="")),OR(ISBLANK(D11),AND(ISTEXT(D11),D11=""))),"",IF(OR(COUNT(C11:D11)&lt;&gt;2,C11&lt;1,D11&gt;2958465,D11&lt;=C11),"",ROUND((D11-C11)*1440,1))))</f>
      </c>
      <c r="H11" s="49" t="str">
        <f>IF(OR(ISBLANK(A11),AND(ISTEXT(A11),A11="")),"",IF(OR(OR(ISBLANK(B11),AND(ISTEXT(B11),B11="")),OR(ISBLANK(G11),AND(ISTEXT(G11),G11=""))),"",COUNTIFS($B$8:$B$27,B11,$C$8:$C$27,"&lt;"&amp;D11,$D$8:$D$27,"&gt;"&amp;C11)-1))</f>
      </c>
      <c r="I11" s="50" t="str">
        <f>IF(OR(ISBLANK(A11),AND(ISTEXT(A11),A11="")),"",IF(OR(OR(ISBLANK(G11),AND(ISTEXT(G11),G11="")),COUNT(E11:F11)&lt;&gt;2,E11&lt;1,F11&gt;2958465,F11&lt;=E11),"Check inputs",IF(AND(C11&gt;=E11,D11&lt;=F11),"Inside window","Change time")))</f>
      </c>
      <c r="J11" s="50" t="str">
        <f>IF(OR(ISBLANK(A11),AND(ISTEXT(A11),A11="")),"",IF(COUNTIFS($A$8:$A$27,A11)&gt;1,"Duplicate ID",IF(OR(OR(ISBLANK(H11),AND(ISTEXT(H11),H11="")),I11="Check inputs",OR(ISBLANK(K11),AND(ISTEXT(K11),K11="")),OR(ISBLANK(L11),AND(ISTEXT(L11),L11=""))),"Check inputs",IF(COUNTIFS($B$8:$B$27,B11,$A$8:$A$27,"&lt;&gt;")&gt;COUNTIFS($B$8:$B$27,B11,$G$8:$G$27,"&gt;0"),"Dock times incomplete",IF(H11&gt;0,"Dock overlap",IF(I11&lt;&gt;"Inside window","Outside window","No booking time conflict"))))))</f>
      </c>
      <c r="K11" s="19"/>
      <c r="L11" s="20"/>
    </row>
    <row r="12" ht="47" customHeight="1">
      <c r="A12" s="18"/>
      <c r="B12" s="19"/>
      <c r="C12" s="47"/>
      <c r="D12" s="47"/>
      <c r="E12" s="47"/>
      <c r="F12" s="47"/>
      <c r="G12" s="48" t="str">
        <f>IF(OR(ISBLANK(A12),AND(ISTEXT(A12),A12="")),"",IF(OR(OR(ISBLANK(C12),AND(ISTEXT(C12),C12="")),OR(ISBLANK(D12),AND(ISTEXT(D12),D12=""))),"",IF(OR(COUNT(C12:D12)&lt;&gt;2,C12&lt;1,D12&gt;2958465,D12&lt;=C12),"",ROUND((D12-C12)*1440,1))))</f>
      </c>
      <c r="H12" s="49" t="str">
        <f>IF(OR(ISBLANK(A12),AND(ISTEXT(A12),A12="")),"",IF(OR(OR(ISBLANK(B12),AND(ISTEXT(B12),B12="")),OR(ISBLANK(G12),AND(ISTEXT(G12),G12=""))),"",COUNTIFS($B$8:$B$27,B12,$C$8:$C$27,"&lt;"&amp;D12,$D$8:$D$27,"&gt;"&amp;C12)-1))</f>
      </c>
      <c r="I12" s="50" t="str">
        <f>IF(OR(ISBLANK(A12),AND(ISTEXT(A12),A12="")),"",IF(OR(OR(ISBLANK(G12),AND(ISTEXT(G12),G12="")),COUNT(E12:F12)&lt;&gt;2,E12&lt;1,F12&gt;2958465,F12&lt;=E12),"Check inputs",IF(AND(C12&gt;=E12,D12&lt;=F12),"Inside window","Change time")))</f>
      </c>
      <c r="J12" s="50" t="str">
        <f>IF(OR(ISBLANK(A12),AND(ISTEXT(A12),A12="")),"",IF(COUNTIFS($A$8:$A$27,A12)&gt;1,"Duplicate ID",IF(OR(OR(ISBLANK(H12),AND(ISTEXT(H12),H12="")),I12="Check inputs",OR(ISBLANK(K12),AND(ISTEXT(K12),K12="")),OR(ISBLANK(L12),AND(ISTEXT(L12),L12=""))),"Check inputs",IF(COUNTIFS($B$8:$B$27,B12,$A$8:$A$27,"&lt;&gt;")&gt;COUNTIFS($B$8:$B$27,B12,$G$8:$G$27,"&gt;0"),"Dock times incomplete",IF(H12&gt;0,"Dock overlap",IF(I12&lt;&gt;"Inside window","Outside window","No booking time conflict"))))))</f>
      </c>
      <c r="K12" s="19"/>
      <c r="L12" s="20"/>
    </row>
    <row r="13" ht="47" customHeight="1">
      <c r="A13" s="18"/>
      <c r="B13" s="19"/>
      <c r="C13" s="47"/>
      <c r="D13" s="47"/>
      <c r="E13" s="47"/>
      <c r="F13" s="47"/>
      <c r="G13" s="48" t="str">
        <f>IF(OR(ISBLANK(A13),AND(ISTEXT(A13),A13="")),"",IF(OR(OR(ISBLANK(C13),AND(ISTEXT(C13),C13="")),OR(ISBLANK(D13),AND(ISTEXT(D13),D13=""))),"",IF(OR(COUNT(C13:D13)&lt;&gt;2,C13&lt;1,D13&gt;2958465,D13&lt;=C13),"",ROUND((D13-C13)*1440,1))))</f>
      </c>
      <c r="H13" s="49" t="str">
        <f>IF(OR(ISBLANK(A13),AND(ISTEXT(A13),A13="")),"",IF(OR(OR(ISBLANK(B13),AND(ISTEXT(B13),B13="")),OR(ISBLANK(G13),AND(ISTEXT(G13),G13=""))),"",COUNTIFS($B$8:$B$27,B13,$C$8:$C$27,"&lt;"&amp;D13,$D$8:$D$27,"&gt;"&amp;C13)-1))</f>
      </c>
      <c r="I13" s="50" t="str">
        <f>IF(OR(ISBLANK(A13),AND(ISTEXT(A13),A13="")),"",IF(OR(OR(ISBLANK(G13),AND(ISTEXT(G13),G13="")),COUNT(E13:F13)&lt;&gt;2,E13&lt;1,F13&gt;2958465,F13&lt;=E13),"Check inputs",IF(AND(C13&gt;=E13,D13&lt;=F13),"Inside window","Change time")))</f>
      </c>
      <c r="J13" s="50" t="str">
        <f>IF(OR(ISBLANK(A13),AND(ISTEXT(A13),A13="")),"",IF(COUNTIFS($A$8:$A$27,A13)&gt;1,"Duplicate ID",IF(OR(OR(ISBLANK(H13),AND(ISTEXT(H13),H13="")),I13="Check inputs",OR(ISBLANK(K13),AND(ISTEXT(K13),K13="")),OR(ISBLANK(L13),AND(ISTEXT(L13),L13=""))),"Check inputs",IF(COUNTIFS($B$8:$B$27,B13,$A$8:$A$27,"&lt;&gt;")&gt;COUNTIFS($B$8:$B$27,B13,$G$8:$G$27,"&gt;0"),"Dock times incomplete",IF(H13&gt;0,"Dock overlap",IF(I13&lt;&gt;"Inside window","Outside window","No booking time conflict"))))))</f>
      </c>
      <c r="K13" s="19"/>
      <c r="L13" s="20"/>
    </row>
    <row r="14" ht="47" customHeight="1">
      <c r="A14" s="18"/>
      <c r="B14" s="19"/>
      <c r="C14" s="47"/>
      <c r="D14" s="47"/>
      <c r="E14" s="47"/>
      <c r="F14" s="47"/>
      <c r="G14" s="48" t="str">
        <f>IF(OR(ISBLANK(A14),AND(ISTEXT(A14),A14="")),"",IF(OR(OR(ISBLANK(C14),AND(ISTEXT(C14),C14="")),OR(ISBLANK(D14),AND(ISTEXT(D14),D14=""))),"",IF(OR(COUNT(C14:D14)&lt;&gt;2,C14&lt;1,D14&gt;2958465,D14&lt;=C14),"",ROUND((D14-C14)*1440,1))))</f>
      </c>
      <c r="H14" s="49" t="str">
        <f>IF(OR(ISBLANK(A14),AND(ISTEXT(A14),A14="")),"",IF(OR(OR(ISBLANK(B14),AND(ISTEXT(B14),B14="")),OR(ISBLANK(G14),AND(ISTEXT(G14),G14=""))),"",COUNTIFS($B$8:$B$27,B14,$C$8:$C$27,"&lt;"&amp;D14,$D$8:$D$27,"&gt;"&amp;C14)-1))</f>
      </c>
      <c r="I14" s="50" t="str">
        <f>IF(OR(ISBLANK(A14),AND(ISTEXT(A14),A14="")),"",IF(OR(OR(ISBLANK(G14),AND(ISTEXT(G14),G14="")),COUNT(E14:F14)&lt;&gt;2,E14&lt;1,F14&gt;2958465,F14&lt;=E14),"Check inputs",IF(AND(C14&gt;=E14,D14&lt;=F14),"Inside window","Change time")))</f>
      </c>
      <c r="J14" s="50" t="str">
        <f>IF(OR(ISBLANK(A14),AND(ISTEXT(A14),A14="")),"",IF(COUNTIFS($A$8:$A$27,A14)&gt;1,"Duplicate ID",IF(OR(OR(ISBLANK(H14),AND(ISTEXT(H14),H14="")),I14="Check inputs",OR(ISBLANK(K14),AND(ISTEXT(K14),K14="")),OR(ISBLANK(L14),AND(ISTEXT(L14),L14=""))),"Check inputs",IF(COUNTIFS($B$8:$B$27,B14,$A$8:$A$27,"&lt;&gt;")&gt;COUNTIFS($B$8:$B$27,B14,$G$8:$G$27,"&gt;0"),"Dock times incomplete",IF(H14&gt;0,"Dock overlap",IF(I14&lt;&gt;"Inside window","Outside window","No booking time conflict"))))))</f>
      </c>
      <c r="K14" s="19"/>
      <c r="L14" s="20"/>
    </row>
    <row r="15" ht="47" customHeight="1">
      <c r="A15" s="18"/>
      <c r="B15" s="19"/>
      <c r="C15" s="47"/>
      <c r="D15" s="47"/>
      <c r="E15" s="47"/>
      <c r="F15" s="47"/>
      <c r="G15" s="48" t="str">
        <f>IF(OR(ISBLANK(A15),AND(ISTEXT(A15),A15="")),"",IF(OR(OR(ISBLANK(C15),AND(ISTEXT(C15),C15="")),OR(ISBLANK(D15),AND(ISTEXT(D15),D15=""))),"",IF(OR(COUNT(C15:D15)&lt;&gt;2,C15&lt;1,D15&gt;2958465,D15&lt;=C15),"",ROUND((D15-C15)*1440,1))))</f>
      </c>
      <c r="H15" s="49" t="str">
        <f>IF(OR(ISBLANK(A15),AND(ISTEXT(A15),A15="")),"",IF(OR(OR(ISBLANK(B15),AND(ISTEXT(B15),B15="")),OR(ISBLANK(G15),AND(ISTEXT(G15),G15=""))),"",COUNTIFS($B$8:$B$27,B15,$C$8:$C$27,"&lt;"&amp;D15,$D$8:$D$27,"&gt;"&amp;C15)-1))</f>
      </c>
      <c r="I15" s="50" t="str">
        <f>IF(OR(ISBLANK(A15),AND(ISTEXT(A15),A15="")),"",IF(OR(OR(ISBLANK(G15),AND(ISTEXT(G15),G15="")),COUNT(E15:F15)&lt;&gt;2,E15&lt;1,F15&gt;2958465,F15&lt;=E15),"Check inputs",IF(AND(C15&gt;=E15,D15&lt;=F15),"Inside window","Change time")))</f>
      </c>
      <c r="J15" s="50" t="str">
        <f>IF(OR(ISBLANK(A15),AND(ISTEXT(A15),A15="")),"",IF(COUNTIFS($A$8:$A$27,A15)&gt;1,"Duplicate ID",IF(OR(OR(ISBLANK(H15),AND(ISTEXT(H15),H15="")),I15="Check inputs",OR(ISBLANK(K15),AND(ISTEXT(K15),K15="")),OR(ISBLANK(L15),AND(ISTEXT(L15),L15=""))),"Check inputs",IF(COUNTIFS($B$8:$B$27,B15,$A$8:$A$27,"&lt;&gt;")&gt;COUNTIFS($B$8:$B$27,B15,$G$8:$G$27,"&gt;0"),"Dock times incomplete",IF(H15&gt;0,"Dock overlap",IF(I15&lt;&gt;"Inside window","Outside window","No booking time conflict"))))))</f>
      </c>
      <c r="K15" s="19"/>
      <c r="L15" s="20"/>
    </row>
    <row r="16" ht="47" customHeight="1">
      <c r="A16" s="18"/>
      <c r="B16" s="19"/>
      <c r="C16" s="47"/>
      <c r="D16" s="47"/>
      <c r="E16" s="47"/>
      <c r="F16" s="47"/>
      <c r="G16" s="48" t="str">
        <f>IF(OR(ISBLANK(A16),AND(ISTEXT(A16),A16="")),"",IF(OR(OR(ISBLANK(C16),AND(ISTEXT(C16),C16="")),OR(ISBLANK(D16),AND(ISTEXT(D16),D16=""))),"",IF(OR(COUNT(C16:D16)&lt;&gt;2,C16&lt;1,D16&gt;2958465,D16&lt;=C16),"",ROUND((D16-C16)*1440,1))))</f>
      </c>
      <c r="H16" s="49" t="str">
        <f>IF(OR(ISBLANK(A16),AND(ISTEXT(A16),A16="")),"",IF(OR(OR(ISBLANK(B16),AND(ISTEXT(B16),B16="")),OR(ISBLANK(G16),AND(ISTEXT(G16),G16=""))),"",COUNTIFS($B$8:$B$27,B16,$C$8:$C$27,"&lt;"&amp;D16,$D$8:$D$27,"&gt;"&amp;C16)-1))</f>
      </c>
      <c r="I16" s="50" t="str">
        <f>IF(OR(ISBLANK(A16),AND(ISTEXT(A16),A16="")),"",IF(OR(OR(ISBLANK(G16),AND(ISTEXT(G16),G16="")),COUNT(E16:F16)&lt;&gt;2,E16&lt;1,F16&gt;2958465,F16&lt;=E16),"Check inputs",IF(AND(C16&gt;=E16,D16&lt;=F16),"Inside window","Change time")))</f>
      </c>
      <c r="J16" s="50" t="str">
        <f>IF(OR(ISBLANK(A16),AND(ISTEXT(A16),A16="")),"",IF(COUNTIFS($A$8:$A$27,A16)&gt;1,"Duplicate ID",IF(OR(OR(ISBLANK(H16),AND(ISTEXT(H16),H16="")),I16="Check inputs",OR(ISBLANK(K16),AND(ISTEXT(K16),K16="")),OR(ISBLANK(L16),AND(ISTEXT(L16),L16=""))),"Check inputs",IF(COUNTIFS($B$8:$B$27,B16,$A$8:$A$27,"&lt;&gt;")&gt;COUNTIFS($B$8:$B$27,B16,$G$8:$G$27,"&gt;0"),"Dock times incomplete",IF(H16&gt;0,"Dock overlap",IF(I16&lt;&gt;"Inside window","Outside window","No booking time conflict"))))))</f>
      </c>
      <c r="K16" s="19"/>
      <c r="L16" s="20"/>
    </row>
    <row r="17" ht="47" customHeight="1">
      <c r="A17" s="18"/>
      <c r="B17" s="19"/>
      <c r="C17" s="47"/>
      <c r="D17" s="47"/>
      <c r="E17" s="47"/>
      <c r="F17" s="47"/>
      <c r="G17" s="48" t="str">
        <f>IF(OR(ISBLANK(A17),AND(ISTEXT(A17),A17="")),"",IF(OR(OR(ISBLANK(C17),AND(ISTEXT(C17),C17="")),OR(ISBLANK(D17),AND(ISTEXT(D17),D17=""))),"",IF(OR(COUNT(C17:D17)&lt;&gt;2,C17&lt;1,D17&gt;2958465,D17&lt;=C17),"",ROUND((D17-C17)*1440,1))))</f>
      </c>
      <c r="H17" s="49" t="str">
        <f>IF(OR(ISBLANK(A17),AND(ISTEXT(A17),A17="")),"",IF(OR(OR(ISBLANK(B17),AND(ISTEXT(B17),B17="")),OR(ISBLANK(G17),AND(ISTEXT(G17),G17=""))),"",COUNTIFS($B$8:$B$27,B17,$C$8:$C$27,"&lt;"&amp;D17,$D$8:$D$27,"&gt;"&amp;C17)-1))</f>
      </c>
      <c r="I17" s="50" t="str">
        <f>IF(OR(ISBLANK(A17),AND(ISTEXT(A17),A17="")),"",IF(OR(OR(ISBLANK(G17),AND(ISTEXT(G17),G17="")),COUNT(E17:F17)&lt;&gt;2,E17&lt;1,F17&gt;2958465,F17&lt;=E17),"Check inputs",IF(AND(C17&gt;=E17,D17&lt;=F17),"Inside window","Change time")))</f>
      </c>
      <c r="J17" s="50" t="str">
        <f>IF(OR(ISBLANK(A17),AND(ISTEXT(A17),A17="")),"",IF(COUNTIFS($A$8:$A$27,A17)&gt;1,"Duplicate ID",IF(OR(OR(ISBLANK(H17),AND(ISTEXT(H17),H17="")),I17="Check inputs",OR(ISBLANK(K17),AND(ISTEXT(K17),K17="")),OR(ISBLANK(L17),AND(ISTEXT(L17),L17=""))),"Check inputs",IF(COUNTIFS($B$8:$B$27,B17,$A$8:$A$27,"&lt;&gt;")&gt;COUNTIFS($B$8:$B$27,B17,$G$8:$G$27,"&gt;0"),"Dock times incomplete",IF(H17&gt;0,"Dock overlap",IF(I17&lt;&gt;"Inside window","Outside window","No booking time conflict"))))))</f>
      </c>
      <c r="K17" s="19"/>
      <c r="L17" s="20"/>
    </row>
    <row r="18" ht="47" customHeight="1">
      <c r="A18" s="18"/>
      <c r="B18" s="19"/>
      <c r="C18" s="47"/>
      <c r="D18" s="47"/>
      <c r="E18" s="47"/>
      <c r="F18" s="47"/>
      <c r="G18" s="48" t="str">
        <f>IF(OR(ISBLANK(A18),AND(ISTEXT(A18),A18="")),"",IF(OR(OR(ISBLANK(C18),AND(ISTEXT(C18),C18="")),OR(ISBLANK(D18),AND(ISTEXT(D18),D18=""))),"",IF(OR(COUNT(C18:D18)&lt;&gt;2,C18&lt;1,D18&gt;2958465,D18&lt;=C18),"",ROUND((D18-C18)*1440,1))))</f>
      </c>
      <c r="H18" s="49" t="str">
        <f>IF(OR(ISBLANK(A18),AND(ISTEXT(A18),A18="")),"",IF(OR(OR(ISBLANK(B18),AND(ISTEXT(B18),B18="")),OR(ISBLANK(G18),AND(ISTEXT(G18),G18=""))),"",COUNTIFS($B$8:$B$27,B18,$C$8:$C$27,"&lt;"&amp;D18,$D$8:$D$27,"&gt;"&amp;C18)-1))</f>
      </c>
      <c r="I18" s="50" t="str">
        <f>IF(OR(ISBLANK(A18),AND(ISTEXT(A18),A18="")),"",IF(OR(OR(ISBLANK(G18),AND(ISTEXT(G18),G18="")),COUNT(E18:F18)&lt;&gt;2,E18&lt;1,F18&gt;2958465,F18&lt;=E18),"Check inputs",IF(AND(C18&gt;=E18,D18&lt;=F18),"Inside window","Change time")))</f>
      </c>
      <c r="J18" s="50" t="str">
        <f>IF(OR(ISBLANK(A18),AND(ISTEXT(A18),A18="")),"",IF(COUNTIFS($A$8:$A$27,A18)&gt;1,"Duplicate ID",IF(OR(OR(ISBLANK(H18),AND(ISTEXT(H18),H18="")),I18="Check inputs",OR(ISBLANK(K18),AND(ISTEXT(K18),K18="")),OR(ISBLANK(L18),AND(ISTEXT(L18),L18=""))),"Check inputs",IF(COUNTIFS($B$8:$B$27,B18,$A$8:$A$27,"&lt;&gt;")&gt;COUNTIFS($B$8:$B$27,B18,$G$8:$G$27,"&gt;0"),"Dock times incomplete",IF(H18&gt;0,"Dock overlap",IF(I18&lt;&gt;"Inside window","Outside window","No booking time conflict"))))))</f>
      </c>
      <c r="K18" s="19"/>
      <c r="L18" s="20"/>
    </row>
    <row r="19" ht="47" customHeight="1">
      <c r="A19" s="18"/>
      <c r="B19" s="19"/>
      <c r="C19" s="47"/>
      <c r="D19" s="47"/>
      <c r="E19" s="47"/>
      <c r="F19" s="47"/>
      <c r="G19" s="48" t="str">
        <f>IF(OR(ISBLANK(A19),AND(ISTEXT(A19),A19="")),"",IF(OR(OR(ISBLANK(C19),AND(ISTEXT(C19),C19="")),OR(ISBLANK(D19),AND(ISTEXT(D19),D19=""))),"",IF(OR(COUNT(C19:D19)&lt;&gt;2,C19&lt;1,D19&gt;2958465,D19&lt;=C19),"",ROUND((D19-C19)*1440,1))))</f>
      </c>
      <c r="H19" s="49" t="str">
        <f>IF(OR(ISBLANK(A19),AND(ISTEXT(A19),A19="")),"",IF(OR(OR(ISBLANK(B19),AND(ISTEXT(B19),B19="")),OR(ISBLANK(G19),AND(ISTEXT(G19),G19=""))),"",COUNTIFS($B$8:$B$27,B19,$C$8:$C$27,"&lt;"&amp;D19,$D$8:$D$27,"&gt;"&amp;C19)-1))</f>
      </c>
      <c r="I19" s="50" t="str">
        <f>IF(OR(ISBLANK(A19),AND(ISTEXT(A19),A19="")),"",IF(OR(OR(ISBLANK(G19),AND(ISTEXT(G19),G19="")),COUNT(E19:F19)&lt;&gt;2,E19&lt;1,F19&gt;2958465,F19&lt;=E19),"Check inputs",IF(AND(C19&gt;=E19,D19&lt;=F19),"Inside window","Change time")))</f>
      </c>
      <c r="J19" s="50" t="str">
        <f>IF(OR(ISBLANK(A19),AND(ISTEXT(A19),A19="")),"",IF(COUNTIFS($A$8:$A$27,A19)&gt;1,"Duplicate ID",IF(OR(OR(ISBLANK(H19),AND(ISTEXT(H19),H19="")),I19="Check inputs",OR(ISBLANK(K19),AND(ISTEXT(K19),K19="")),OR(ISBLANK(L19),AND(ISTEXT(L19),L19=""))),"Check inputs",IF(COUNTIFS($B$8:$B$27,B19,$A$8:$A$27,"&lt;&gt;")&gt;COUNTIFS($B$8:$B$27,B19,$G$8:$G$27,"&gt;0"),"Dock times incomplete",IF(H19&gt;0,"Dock overlap",IF(I19&lt;&gt;"Inside window","Outside window","No booking time conflict"))))))</f>
      </c>
      <c r="K19" s="19"/>
      <c r="L19" s="20"/>
    </row>
    <row r="20" ht="47" customHeight="1">
      <c r="A20" s="18"/>
      <c r="B20" s="19"/>
      <c r="C20" s="47"/>
      <c r="D20" s="47"/>
      <c r="E20" s="47"/>
      <c r="F20" s="47"/>
      <c r="G20" s="48" t="str">
        <f>IF(OR(ISBLANK(A20),AND(ISTEXT(A20),A20="")),"",IF(OR(OR(ISBLANK(C20),AND(ISTEXT(C20),C20="")),OR(ISBLANK(D20),AND(ISTEXT(D20),D20=""))),"",IF(OR(COUNT(C20:D20)&lt;&gt;2,C20&lt;1,D20&gt;2958465,D20&lt;=C20),"",ROUND((D20-C20)*1440,1))))</f>
      </c>
      <c r="H20" s="49" t="str">
        <f>IF(OR(ISBLANK(A20),AND(ISTEXT(A20),A20="")),"",IF(OR(OR(ISBLANK(B20),AND(ISTEXT(B20),B20="")),OR(ISBLANK(G20),AND(ISTEXT(G20),G20=""))),"",COUNTIFS($B$8:$B$27,B20,$C$8:$C$27,"&lt;"&amp;D20,$D$8:$D$27,"&gt;"&amp;C20)-1))</f>
      </c>
      <c r="I20" s="50" t="str">
        <f>IF(OR(ISBLANK(A20),AND(ISTEXT(A20),A20="")),"",IF(OR(OR(ISBLANK(G20),AND(ISTEXT(G20),G20="")),COUNT(E20:F20)&lt;&gt;2,E20&lt;1,F20&gt;2958465,F20&lt;=E20),"Check inputs",IF(AND(C20&gt;=E20,D20&lt;=F20),"Inside window","Change time")))</f>
      </c>
      <c r="J20" s="50" t="str">
        <f>IF(OR(ISBLANK(A20),AND(ISTEXT(A20),A20="")),"",IF(COUNTIFS($A$8:$A$27,A20)&gt;1,"Duplicate ID",IF(OR(OR(ISBLANK(H20),AND(ISTEXT(H20),H20="")),I20="Check inputs",OR(ISBLANK(K20),AND(ISTEXT(K20),K20="")),OR(ISBLANK(L20),AND(ISTEXT(L20),L20=""))),"Check inputs",IF(COUNTIFS($B$8:$B$27,B20,$A$8:$A$27,"&lt;&gt;")&gt;COUNTIFS($B$8:$B$27,B20,$G$8:$G$27,"&gt;0"),"Dock times incomplete",IF(H20&gt;0,"Dock overlap",IF(I20&lt;&gt;"Inside window","Outside window","No booking time conflict"))))))</f>
      </c>
      <c r="K20" s="19"/>
      <c r="L20" s="20"/>
    </row>
    <row r="21" ht="47" customHeight="1">
      <c r="A21" s="18"/>
      <c r="B21" s="19"/>
      <c r="C21" s="47"/>
      <c r="D21" s="47"/>
      <c r="E21" s="47"/>
      <c r="F21" s="47"/>
      <c r="G21" s="48" t="str">
        <f>IF(OR(ISBLANK(A21),AND(ISTEXT(A21),A21="")),"",IF(OR(OR(ISBLANK(C21),AND(ISTEXT(C21),C21="")),OR(ISBLANK(D21),AND(ISTEXT(D21),D21=""))),"",IF(OR(COUNT(C21:D21)&lt;&gt;2,C21&lt;1,D21&gt;2958465,D21&lt;=C21),"",ROUND((D21-C21)*1440,1))))</f>
      </c>
      <c r="H21" s="49" t="str">
        <f>IF(OR(ISBLANK(A21),AND(ISTEXT(A21),A21="")),"",IF(OR(OR(ISBLANK(B21),AND(ISTEXT(B21),B21="")),OR(ISBLANK(G21),AND(ISTEXT(G21),G21=""))),"",COUNTIFS($B$8:$B$27,B21,$C$8:$C$27,"&lt;"&amp;D21,$D$8:$D$27,"&gt;"&amp;C21)-1))</f>
      </c>
      <c r="I21" s="50" t="str">
        <f>IF(OR(ISBLANK(A21),AND(ISTEXT(A21),A21="")),"",IF(OR(OR(ISBLANK(G21),AND(ISTEXT(G21),G21="")),COUNT(E21:F21)&lt;&gt;2,E21&lt;1,F21&gt;2958465,F21&lt;=E21),"Check inputs",IF(AND(C21&gt;=E21,D21&lt;=F21),"Inside window","Change time")))</f>
      </c>
      <c r="J21" s="50" t="str">
        <f>IF(OR(ISBLANK(A21),AND(ISTEXT(A21),A21="")),"",IF(COUNTIFS($A$8:$A$27,A21)&gt;1,"Duplicate ID",IF(OR(OR(ISBLANK(H21),AND(ISTEXT(H21),H21="")),I21="Check inputs",OR(ISBLANK(K21),AND(ISTEXT(K21),K21="")),OR(ISBLANK(L21),AND(ISTEXT(L21),L21=""))),"Check inputs",IF(COUNTIFS($B$8:$B$27,B21,$A$8:$A$27,"&lt;&gt;")&gt;COUNTIFS($B$8:$B$27,B21,$G$8:$G$27,"&gt;0"),"Dock times incomplete",IF(H21&gt;0,"Dock overlap",IF(I21&lt;&gt;"Inside window","Outside window","No booking time conflict"))))))</f>
      </c>
      <c r="K21" s="19"/>
      <c r="L21" s="20"/>
    </row>
    <row r="22" ht="47" customHeight="1">
      <c r="A22" s="18"/>
      <c r="B22" s="19"/>
      <c r="C22" s="47"/>
      <c r="D22" s="47"/>
      <c r="E22" s="47"/>
      <c r="F22" s="47"/>
      <c r="G22" s="48" t="str">
        <f>IF(OR(ISBLANK(A22),AND(ISTEXT(A22),A22="")),"",IF(OR(OR(ISBLANK(C22),AND(ISTEXT(C22),C22="")),OR(ISBLANK(D22),AND(ISTEXT(D22),D22=""))),"",IF(OR(COUNT(C22:D22)&lt;&gt;2,C22&lt;1,D22&gt;2958465,D22&lt;=C22),"",ROUND((D22-C22)*1440,1))))</f>
      </c>
      <c r="H22" s="49" t="str">
        <f>IF(OR(ISBLANK(A22),AND(ISTEXT(A22),A22="")),"",IF(OR(OR(ISBLANK(B22),AND(ISTEXT(B22),B22="")),OR(ISBLANK(G22),AND(ISTEXT(G22),G22=""))),"",COUNTIFS($B$8:$B$27,B22,$C$8:$C$27,"&lt;"&amp;D22,$D$8:$D$27,"&gt;"&amp;C22)-1))</f>
      </c>
      <c r="I22" s="50" t="str">
        <f>IF(OR(ISBLANK(A22),AND(ISTEXT(A22),A22="")),"",IF(OR(OR(ISBLANK(G22),AND(ISTEXT(G22),G22="")),COUNT(E22:F22)&lt;&gt;2,E22&lt;1,F22&gt;2958465,F22&lt;=E22),"Check inputs",IF(AND(C22&gt;=E22,D22&lt;=F22),"Inside window","Change time")))</f>
      </c>
      <c r="J22" s="50" t="str">
        <f>IF(OR(ISBLANK(A22),AND(ISTEXT(A22),A22="")),"",IF(COUNTIFS($A$8:$A$27,A22)&gt;1,"Duplicate ID",IF(OR(OR(ISBLANK(H22),AND(ISTEXT(H22),H22="")),I22="Check inputs",OR(ISBLANK(K22),AND(ISTEXT(K22),K22="")),OR(ISBLANK(L22),AND(ISTEXT(L22),L22=""))),"Check inputs",IF(COUNTIFS($B$8:$B$27,B22,$A$8:$A$27,"&lt;&gt;")&gt;COUNTIFS($B$8:$B$27,B22,$G$8:$G$27,"&gt;0"),"Dock times incomplete",IF(H22&gt;0,"Dock overlap",IF(I22&lt;&gt;"Inside window","Outside window","No booking time conflict"))))))</f>
      </c>
      <c r="K22" s="19"/>
      <c r="L22" s="20"/>
    </row>
    <row r="23" ht="47" customHeight="1">
      <c r="A23" s="18"/>
      <c r="B23" s="19"/>
      <c r="C23" s="47"/>
      <c r="D23" s="47"/>
      <c r="E23" s="47"/>
      <c r="F23" s="47"/>
      <c r="G23" s="48" t="str">
        <f>IF(OR(ISBLANK(A23),AND(ISTEXT(A23),A23="")),"",IF(OR(OR(ISBLANK(C23),AND(ISTEXT(C23),C23="")),OR(ISBLANK(D23),AND(ISTEXT(D23),D23=""))),"",IF(OR(COUNT(C23:D23)&lt;&gt;2,C23&lt;1,D23&gt;2958465,D23&lt;=C23),"",ROUND((D23-C23)*1440,1))))</f>
      </c>
      <c r="H23" s="49" t="str">
        <f>IF(OR(ISBLANK(A23),AND(ISTEXT(A23),A23="")),"",IF(OR(OR(ISBLANK(B23),AND(ISTEXT(B23),B23="")),OR(ISBLANK(G23),AND(ISTEXT(G23),G23=""))),"",COUNTIFS($B$8:$B$27,B23,$C$8:$C$27,"&lt;"&amp;D23,$D$8:$D$27,"&gt;"&amp;C23)-1))</f>
      </c>
      <c r="I23" s="50" t="str">
        <f>IF(OR(ISBLANK(A23),AND(ISTEXT(A23),A23="")),"",IF(OR(OR(ISBLANK(G23),AND(ISTEXT(G23),G23="")),COUNT(E23:F23)&lt;&gt;2,E23&lt;1,F23&gt;2958465,F23&lt;=E23),"Check inputs",IF(AND(C23&gt;=E23,D23&lt;=F23),"Inside window","Change time")))</f>
      </c>
      <c r="J23" s="50" t="str">
        <f>IF(OR(ISBLANK(A23),AND(ISTEXT(A23),A23="")),"",IF(COUNTIFS($A$8:$A$27,A23)&gt;1,"Duplicate ID",IF(OR(OR(ISBLANK(H23),AND(ISTEXT(H23),H23="")),I23="Check inputs",OR(ISBLANK(K23),AND(ISTEXT(K23),K23="")),OR(ISBLANK(L23),AND(ISTEXT(L23),L23=""))),"Check inputs",IF(COUNTIFS($B$8:$B$27,B23,$A$8:$A$27,"&lt;&gt;")&gt;COUNTIFS($B$8:$B$27,B23,$G$8:$G$27,"&gt;0"),"Dock times incomplete",IF(H23&gt;0,"Dock overlap",IF(I23&lt;&gt;"Inside window","Outside window","No booking time conflict"))))))</f>
      </c>
      <c r="K23" s="19"/>
      <c r="L23" s="20"/>
    </row>
    <row r="24" ht="47" customHeight="1">
      <c r="A24" s="18"/>
      <c r="B24" s="19"/>
      <c r="C24" s="47"/>
      <c r="D24" s="47"/>
      <c r="E24" s="47"/>
      <c r="F24" s="47"/>
      <c r="G24" s="48" t="str">
        <f>IF(OR(ISBLANK(A24),AND(ISTEXT(A24),A24="")),"",IF(OR(OR(ISBLANK(C24),AND(ISTEXT(C24),C24="")),OR(ISBLANK(D24),AND(ISTEXT(D24),D24=""))),"",IF(OR(COUNT(C24:D24)&lt;&gt;2,C24&lt;1,D24&gt;2958465,D24&lt;=C24),"",ROUND((D24-C24)*1440,1))))</f>
      </c>
      <c r="H24" s="49" t="str">
        <f>IF(OR(ISBLANK(A24),AND(ISTEXT(A24),A24="")),"",IF(OR(OR(ISBLANK(B24),AND(ISTEXT(B24),B24="")),OR(ISBLANK(G24),AND(ISTEXT(G24),G24=""))),"",COUNTIFS($B$8:$B$27,B24,$C$8:$C$27,"&lt;"&amp;D24,$D$8:$D$27,"&gt;"&amp;C24)-1))</f>
      </c>
      <c r="I24" s="50" t="str">
        <f>IF(OR(ISBLANK(A24),AND(ISTEXT(A24),A24="")),"",IF(OR(OR(ISBLANK(G24),AND(ISTEXT(G24),G24="")),COUNT(E24:F24)&lt;&gt;2,E24&lt;1,F24&gt;2958465,F24&lt;=E24),"Check inputs",IF(AND(C24&gt;=E24,D24&lt;=F24),"Inside window","Change time")))</f>
      </c>
      <c r="J24" s="50" t="str">
        <f>IF(OR(ISBLANK(A24),AND(ISTEXT(A24),A24="")),"",IF(COUNTIFS($A$8:$A$27,A24)&gt;1,"Duplicate ID",IF(OR(OR(ISBLANK(H24),AND(ISTEXT(H24),H24="")),I24="Check inputs",OR(ISBLANK(K24),AND(ISTEXT(K24),K24="")),OR(ISBLANK(L24),AND(ISTEXT(L24),L24=""))),"Check inputs",IF(COUNTIFS($B$8:$B$27,B24,$A$8:$A$27,"&lt;&gt;")&gt;COUNTIFS($B$8:$B$27,B24,$G$8:$G$27,"&gt;0"),"Dock times incomplete",IF(H24&gt;0,"Dock overlap",IF(I24&lt;&gt;"Inside window","Outside window","No booking time conflict"))))))</f>
      </c>
      <c r="K24" s="19"/>
      <c r="L24" s="20"/>
    </row>
    <row r="25" ht="47" customHeight="1">
      <c r="A25" s="18"/>
      <c r="B25" s="19"/>
      <c r="C25" s="47"/>
      <c r="D25" s="47"/>
      <c r="E25" s="47"/>
      <c r="F25" s="47"/>
      <c r="G25" s="48" t="str">
        <f>IF(OR(ISBLANK(A25),AND(ISTEXT(A25),A25="")),"",IF(OR(OR(ISBLANK(C25),AND(ISTEXT(C25),C25="")),OR(ISBLANK(D25),AND(ISTEXT(D25),D25=""))),"",IF(OR(COUNT(C25:D25)&lt;&gt;2,C25&lt;1,D25&gt;2958465,D25&lt;=C25),"",ROUND((D25-C25)*1440,1))))</f>
      </c>
      <c r="H25" s="49" t="str">
        <f>IF(OR(ISBLANK(A25),AND(ISTEXT(A25),A25="")),"",IF(OR(OR(ISBLANK(B25),AND(ISTEXT(B25),B25="")),OR(ISBLANK(G25),AND(ISTEXT(G25),G25=""))),"",COUNTIFS($B$8:$B$27,B25,$C$8:$C$27,"&lt;"&amp;D25,$D$8:$D$27,"&gt;"&amp;C25)-1))</f>
      </c>
      <c r="I25" s="50" t="str">
        <f>IF(OR(ISBLANK(A25),AND(ISTEXT(A25),A25="")),"",IF(OR(OR(ISBLANK(G25),AND(ISTEXT(G25),G25="")),COUNT(E25:F25)&lt;&gt;2,E25&lt;1,F25&gt;2958465,F25&lt;=E25),"Check inputs",IF(AND(C25&gt;=E25,D25&lt;=F25),"Inside window","Change time")))</f>
      </c>
      <c r="J25" s="50" t="str">
        <f>IF(OR(ISBLANK(A25),AND(ISTEXT(A25),A25="")),"",IF(COUNTIFS($A$8:$A$27,A25)&gt;1,"Duplicate ID",IF(OR(OR(ISBLANK(H25),AND(ISTEXT(H25),H25="")),I25="Check inputs",OR(ISBLANK(K25),AND(ISTEXT(K25),K25="")),OR(ISBLANK(L25),AND(ISTEXT(L25),L25=""))),"Check inputs",IF(COUNTIFS($B$8:$B$27,B25,$A$8:$A$27,"&lt;&gt;")&gt;COUNTIFS($B$8:$B$27,B25,$G$8:$G$27,"&gt;0"),"Dock times incomplete",IF(H25&gt;0,"Dock overlap",IF(I25&lt;&gt;"Inside window","Outside window","No booking time conflict"))))))</f>
      </c>
      <c r="K25" s="19"/>
      <c r="L25" s="20"/>
    </row>
    <row r="26" ht="47" customHeight="1">
      <c r="A26" s="18"/>
      <c r="B26" s="19"/>
      <c r="C26" s="47"/>
      <c r="D26" s="47"/>
      <c r="E26" s="47"/>
      <c r="F26" s="47"/>
      <c r="G26" s="48" t="str">
        <f>IF(OR(ISBLANK(A26),AND(ISTEXT(A26),A26="")),"",IF(OR(OR(ISBLANK(C26),AND(ISTEXT(C26),C26="")),OR(ISBLANK(D26),AND(ISTEXT(D26),D26=""))),"",IF(OR(COUNT(C26:D26)&lt;&gt;2,C26&lt;1,D26&gt;2958465,D26&lt;=C26),"",ROUND((D26-C26)*1440,1))))</f>
      </c>
      <c r="H26" s="49" t="str">
        <f>IF(OR(ISBLANK(A26),AND(ISTEXT(A26),A26="")),"",IF(OR(OR(ISBLANK(B26),AND(ISTEXT(B26),B26="")),OR(ISBLANK(G26),AND(ISTEXT(G26),G26=""))),"",COUNTIFS($B$8:$B$27,B26,$C$8:$C$27,"&lt;"&amp;D26,$D$8:$D$27,"&gt;"&amp;C26)-1))</f>
      </c>
      <c r="I26" s="50" t="str">
        <f>IF(OR(ISBLANK(A26),AND(ISTEXT(A26),A26="")),"",IF(OR(OR(ISBLANK(G26),AND(ISTEXT(G26),G26="")),COUNT(E26:F26)&lt;&gt;2,E26&lt;1,F26&gt;2958465,F26&lt;=E26),"Check inputs",IF(AND(C26&gt;=E26,D26&lt;=F26),"Inside window","Change time")))</f>
      </c>
      <c r="J26" s="50" t="str">
        <f>IF(OR(ISBLANK(A26),AND(ISTEXT(A26),A26="")),"",IF(COUNTIFS($A$8:$A$27,A26)&gt;1,"Duplicate ID",IF(OR(OR(ISBLANK(H26),AND(ISTEXT(H26),H26="")),I26="Check inputs",OR(ISBLANK(K26),AND(ISTEXT(K26),K26="")),OR(ISBLANK(L26),AND(ISTEXT(L26),L26=""))),"Check inputs",IF(COUNTIFS($B$8:$B$27,B26,$A$8:$A$27,"&lt;&gt;")&gt;COUNTIFS($B$8:$B$27,B26,$G$8:$G$27,"&gt;0"),"Dock times incomplete",IF(H26&gt;0,"Dock overlap",IF(I26&lt;&gt;"Inside window","Outside window","No booking time conflict"))))))</f>
      </c>
      <c r="K26" s="19"/>
      <c r="L26" s="20"/>
    </row>
    <row r="27" ht="47" customHeight="1">
      <c r="A27" s="21"/>
      <c r="B27" s="22"/>
      <c r="C27" s="51"/>
      <c r="D27" s="51"/>
      <c r="E27" s="51"/>
      <c r="F27" s="51"/>
      <c r="G27" s="52" t="str">
        <f>IF(OR(ISBLANK(A27),AND(ISTEXT(A27),A27="")),"",IF(OR(OR(ISBLANK(C27),AND(ISTEXT(C27),C27="")),OR(ISBLANK(D27),AND(ISTEXT(D27),D27=""))),"",IF(OR(COUNT(C27:D27)&lt;&gt;2,C27&lt;1,D27&gt;2958465,D27&lt;=C27),"",ROUND((D27-C27)*1440,1))))</f>
      </c>
      <c r="H27" s="53" t="str">
        <f>IF(OR(ISBLANK(A27),AND(ISTEXT(A27),A27="")),"",IF(OR(OR(ISBLANK(B27),AND(ISTEXT(B27),B27="")),OR(ISBLANK(G27),AND(ISTEXT(G27),G27=""))),"",COUNTIFS($B$8:$B$27,B27,$C$8:$C$27,"&lt;"&amp;D27,$D$8:$D$27,"&gt;"&amp;C27)-1))</f>
      </c>
      <c r="I27" s="54" t="str">
        <f>IF(OR(ISBLANK(A27),AND(ISTEXT(A27),A27="")),"",IF(OR(OR(ISBLANK(G27),AND(ISTEXT(G27),G27="")),COUNT(E27:F27)&lt;&gt;2,E27&lt;1,F27&gt;2958465,F27&lt;=E27),"Check inputs",IF(AND(C27&gt;=E27,D27&lt;=F27),"Inside window","Change time")))</f>
      </c>
      <c r="J27" s="54" t="str">
        <f>IF(OR(ISBLANK(A27),AND(ISTEXT(A27),A27="")),"",IF(COUNTIFS($A$8:$A$27,A27)&gt;1,"Duplicate ID",IF(OR(OR(ISBLANK(H27),AND(ISTEXT(H27),H27="")),I27="Check inputs",OR(ISBLANK(K27),AND(ISTEXT(K27),K27="")),OR(ISBLANK(L27),AND(ISTEXT(L27),L27=""))),"Check inputs",IF(COUNTIFS($B$8:$B$27,B27,$A$8:$A$27,"&lt;&gt;")&gt;COUNTIFS($B$8:$B$27,B27,$G$8:$G$27,"&gt;0"),"Dock times incomplete",IF(H27&gt;0,"Dock overlap",IF(I27&lt;&gt;"Inside window","Outside window","No booking time conflict"))))))</f>
      </c>
      <c r="K27" s="22"/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0" priority="1" operator="containsText" text="Check"/>
    <cfRule type="containsText" dxfId="1" priority="2" operator="containsText" text="hold"/>
    <cfRule type="containsText" dxfId="2" priority="3" operator="containsText" text="pending"/>
    <cfRule type="containsText" dxfId="3" priority="4" operator="containsText" text="overlap"/>
    <cfRule type="containsText" dxfId="4" priority="5" operator="containsText" text="exceed"/>
    <cfRule type="containsText" dxfId="5" priority="6" operator="containsText" text="Outside"/>
    <cfRule type="containsText" dxfId="6" priority="7" operator="containsText" text="short"/>
    <cfRule type="containsText" dxfId="7" priority="8" operator="containsText" text="Investigate"/>
    <cfRule type="containsText" dxfId="8" priority="9" operator="containsText" text="Duplicate"/>
    <cfRule type="containsText" dxfId="9" priority="10" operator="containsText" text="Resolve"/>
    <cfRule type="containsText" dxfId="10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0f1ebb1fcc3543d7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2" ySplit="7" topLeftCell="C8" activePane="bottomRight" state="frozen"/>
    </sheetView>
  </sheetViews>
  <sheetFormatPr defaultRowHeight="15"/>
  <cols>
    <col min="1" max="1" width="17" hidden="0" customWidth="1"/>
    <col min="2" max="2" width="15" hidden="0" customWidth="1"/>
    <col min="3" max="3" width="23" hidden="0" customWidth="1"/>
    <col min="4" max="4" width="23" hidden="0" customWidth="1"/>
    <col min="5" max="5" width="23" hidden="0" customWidth="1"/>
    <col min="6" max="6" width="23" hidden="0" customWidth="1"/>
    <col min="7" max="7" width="16" hidden="0" customWidth="1"/>
    <col min="8" max="8" width="17" hidden="0" customWidth="1"/>
    <col min="9" max="9" width="20" hidden="0" customWidth="1"/>
    <col min="10" max="10" width="23" hidden="0" customWidth="1"/>
    <col min="11" max="11" width="21" hidden="0" customWidth="1"/>
    <col min="12" max="12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2" customHeight="1">
      <c r="A2" s="5" t="str">
        <v>Check for overlapping loading-bay bookings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8" customHeight="1">
      <c r="A3" s="6" t="str">
        <v>Separate fictional calculation case from the Example sheet. Formula results update when yellow inputs change.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8" customHeight="1">
      <c r="A4" s="3" t="str">
        <v>Enter the date and time for the work and the venue’s permitted access period. A booking ending exactly when another begins is not counted as an overlap.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38" customHeight="1">
      <c r="A5" s="3" t="str">
        <v>Use this for bookings that give one vehicle exclusive use of a loading bay. It does not assess capacity, structural loads or safety.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49" customHeight="1">
      <c r="A7" s="11" t="str">
        <v>Vehicle or job reference</v>
      </c>
      <c r="B7" s="12" t="str">
        <v>Loading bay</v>
      </c>
      <c r="C7" s="12" t="str">
        <v>Work starts</v>
      </c>
      <c r="D7" s="12" t="str">
        <v>Work ends</v>
      </c>
      <c r="E7" s="12" t="str">
        <v>Access allowed from</v>
      </c>
      <c r="F7" s="12" t="str">
        <v>Access allowed until</v>
      </c>
      <c r="G7" s="12" t="str">
        <v>Time used (min)</v>
      </c>
      <c r="H7" s="12" t="str">
        <v>Overlapping bookings</v>
      </c>
      <c r="I7" s="12" t="str">
        <v>Within allowed hours?</v>
      </c>
      <c r="J7" s="12" t="str">
        <v>Review status</v>
      </c>
      <c r="K7" s="12" t="str">
        <v>Site contact</v>
      </c>
      <c r="L7" s="13" t="str">
        <v>Change needed</v>
      </c>
    </row>
    <row r="8" ht="47" customHeight="1">
      <c r="A8" s="15" t="str">
        <v>V-01</v>
      </c>
      <c r="B8" s="16" t="str">
        <v>D1</v>
      </c>
      <c r="C8" s="43" t="n">
        <v>46327.375</v>
      </c>
      <c r="D8" s="43" t="n">
        <v>46327.395833333336</v>
      </c>
      <c r="E8" s="43" t="n">
        <v>46327.333333333336</v>
      </c>
      <c r="F8" s="43" t="n">
        <v>46327.458333333336</v>
      </c>
      <c r="G8" s="44" t="n">
        <f>IF(OR(ISBLANK(A8),AND(ISTEXT(A8),A8="")),"",IF(OR(OR(ISBLANK(C8),AND(ISTEXT(C8),C8="")),OR(ISBLANK(D8),AND(ISTEXT(D8),D8=""))),"",IF(OR(COUNT(C8:D8)&lt;&gt;2,C8&lt;1,D8&gt;2958465,D8&lt;=C8),"",ROUND((D8-C8)*1440,1))))</f>
        <v>30</v>
      </c>
      <c r="H8" s="45" t="n">
        <f>IF(OR(ISBLANK(A8),AND(ISTEXT(A8),A8="")),"",IF(OR(OR(ISBLANK(B8),AND(ISTEXT(B8),B8="")),OR(ISBLANK(G8),AND(ISTEXT(G8),G8=""))),"",COUNTIFS($B$8:$B$27,B8,$C$8:$C$27,"&lt;"&amp;D8,$D$8:$D$27,"&gt;"&amp;C8)-1))</f>
        <v>1</v>
      </c>
      <c r="I8" s="46" t="str">
        <f>IF(OR(ISBLANK(A8),AND(ISTEXT(A8),A8="")),"",IF(OR(OR(ISBLANK(G8),AND(ISTEXT(G8),G8="")),COUNT(E8:F8)&lt;&gt;2,E8&lt;1,F8&gt;2958465,F8&lt;=E8),"Check inputs",IF(AND(C8&gt;=E8,D8&lt;=F8),"Inside window","Change time")))</f>
        <v>Inside window</v>
      </c>
      <c r="J8" s="46" t="str">
        <f>IF(OR(ISBLANK(A8),AND(ISTEXT(A8),A8="")),"",IF(COUNTIFS($A$8:$A$27,A8)&gt;1,"Duplicate ID",IF(OR(OR(ISBLANK(H8),AND(ISTEXT(H8),H8="")),I8="Check inputs",OR(ISBLANK(K8),AND(ISTEXT(K8),K8="")),OR(ISBLANK(L8),AND(ISTEXT(L8),L8=""))),"Check inputs",IF(COUNTIFS($B$8:$B$27,B8,$A$8:$A$27,"&lt;&gt;")&gt;COUNTIFS($B$8:$B$27,B8,$G$8:$G$27,"&gt;0"),"Dock times incomplete",IF(H8&gt;0,"Dock overlap",IF(I8&lt;&gt;"Inside window","Outside window","No booking time conflict"))))))</f>
        <v>Dock overlap</v>
      </c>
      <c r="K8" s="16" t="str">
        <v>Logistics 1</v>
      </c>
      <c r="L8" s="17" t="str">
        <v>Move V-02 work to 09:30 or later</v>
      </c>
    </row>
    <row r="9" ht="47" customHeight="1">
      <c r="A9" s="18" t="str">
        <v>V-02</v>
      </c>
      <c r="B9" s="19" t="str">
        <v>D1</v>
      </c>
      <c r="C9" s="47" t="n">
        <v>46327.38888888889</v>
      </c>
      <c r="D9" s="47" t="n">
        <v>46327.40972222222</v>
      </c>
      <c r="E9" s="47" t="n">
        <v>46327.333333333336</v>
      </c>
      <c r="F9" s="47" t="n">
        <v>46327.458333333336</v>
      </c>
      <c r="G9" s="48" t="n">
        <f>IF(OR(ISBLANK(A9),AND(ISTEXT(A9),A9="")),"",IF(OR(OR(ISBLANK(C9),AND(ISTEXT(C9),C9="")),OR(ISBLANK(D9),AND(ISTEXT(D9),D9=""))),"",IF(OR(COUNT(C9:D9)&lt;&gt;2,C9&lt;1,D9&gt;2958465,D9&lt;=C9),"",ROUND((D9-C9)*1440,1))))</f>
        <v>30</v>
      </c>
      <c r="H9" s="49" t="n">
        <f>IF(OR(ISBLANK(A9),AND(ISTEXT(A9),A9="")),"",IF(OR(OR(ISBLANK(B9),AND(ISTEXT(B9),B9="")),OR(ISBLANK(G9),AND(ISTEXT(G9),G9=""))),"",COUNTIFS($B$8:$B$27,B9,$C$8:$C$27,"&lt;"&amp;D9,$D$8:$D$27,"&gt;"&amp;C9)-1))</f>
        <v>1</v>
      </c>
      <c r="I9" s="50" t="str">
        <f>IF(OR(ISBLANK(A9),AND(ISTEXT(A9),A9="")),"",IF(OR(OR(ISBLANK(G9),AND(ISTEXT(G9),G9="")),COUNT(E9:F9)&lt;&gt;2,E9&lt;1,F9&gt;2958465,F9&lt;=E9),"Check inputs",IF(AND(C9&gt;=E9,D9&lt;=F9),"Inside window","Change time")))</f>
        <v>Inside window</v>
      </c>
      <c r="J9" s="50" t="str">
        <f>IF(OR(ISBLANK(A9),AND(ISTEXT(A9),A9="")),"",IF(COUNTIFS($A$8:$A$27,A9)&gt;1,"Duplicate ID",IF(OR(OR(ISBLANK(H9),AND(ISTEXT(H9),H9="")),I9="Check inputs",OR(ISBLANK(K9),AND(ISTEXT(K9),K9="")),OR(ISBLANK(L9),AND(ISTEXT(L9),L9=""))),"Check inputs",IF(COUNTIFS($B$8:$B$27,B9,$A$8:$A$27,"&lt;&gt;")&gt;COUNTIFS($B$8:$B$27,B9,$G$8:$G$27,"&gt;0"),"Dock times incomplete",IF(H9&gt;0,"Dock overlap",IF(I9&lt;&gt;"Inside window","Outside window","No booking time conflict"))))))</f>
        <v>Dock overlap</v>
      </c>
      <c r="K9" s="19" t="str">
        <v>Logistics 2</v>
      </c>
      <c r="L9" s="20" t="str">
        <v>Record the reply confirming the new dispatch time</v>
      </c>
    </row>
    <row r="10" ht="47" customHeight="1">
      <c r="A10" s="18" t="str">
        <v>V-03</v>
      </c>
      <c r="B10" s="19" t="str">
        <v>D2</v>
      </c>
      <c r="C10" s="47" t="n">
        <v>46327.444444444445</v>
      </c>
      <c r="D10" s="47" t="n">
        <v>46327.47222222222</v>
      </c>
      <c r="E10" s="47" t="n">
        <v>46327.333333333336</v>
      </c>
      <c r="F10" s="47" t="n">
        <v>46327.458333333336</v>
      </c>
      <c r="G10" s="48" t="n">
        <f>IF(OR(ISBLANK(A10),AND(ISTEXT(A10),A10="")),"",IF(OR(OR(ISBLANK(C10),AND(ISTEXT(C10),C10="")),OR(ISBLANK(D10),AND(ISTEXT(D10),D10=""))),"",IF(OR(COUNT(C10:D10)&lt;&gt;2,C10&lt;1,D10&gt;2958465,D10&lt;=C10),"",ROUND((D10-C10)*1440,1))))</f>
        <v>40</v>
      </c>
      <c r="H10" s="49" t="n">
        <f>IF(OR(ISBLANK(A10),AND(ISTEXT(A10),A10="")),"",IF(OR(OR(ISBLANK(B10),AND(ISTEXT(B10),B10="")),OR(ISBLANK(G10),AND(ISTEXT(G10),G10=""))),"",COUNTIFS($B$8:$B$27,B10,$C$8:$C$27,"&lt;"&amp;D10,$D$8:$D$27,"&gt;"&amp;C10)-1))</f>
        <v>0</v>
      </c>
      <c r="I10" s="50" t="str">
        <f>IF(OR(ISBLANK(A10),AND(ISTEXT(A10),A10="")),"",IF(OR(OR(ISBLANK(G10),AND(ISTEXT(G10),G10="")),COUNT(E10:F10)&lt;&gt;2,E10&lt;1,F10&gt;2958465,F10&lt;=E10),"Check inputs",IF(AND(C10&gt;=E10,D10&lt;=F10),"Inside window","Change time")))</f>
        <v>Change time</v>
      </c>
      <c r="J10" s="50" t="str">
        <f>IF(OR(ISBLANK(A10),AND(ISTEXT(A10),A10="")),"",IF(COUNTIFS($A$8:$A$27,A10)&gt;1,"Duplicate ID",IF(OR(OR(ISBLANK(H10),AND(ISTEXT(H10),H10="")),I10="Check inputs",OR(ISBLANK(K10),AND(ISTEXT(K10),K10="")),OR(ISBLANK(L10),AND(ISTEXT(L10),L10=""))),"Check inputs",IF(COUNTIFS($B$8:$B$27,B10,$A$8:$A$27,"&lt;&gt;")&gt;COUNTIFS($B$8:$B$27,B10,$G$8:$G$27,"&gt;0"),"Dock times incomplete",IF(H10&gt;0,"Dock overlap",IF(I10&lt;&gt;"Inside window","Outside window","No booking time conflict"))))))</f>
        <v>Outside window</v>
      </c>
      <c r="K10" s="19" t="str">
        <v>Logistics 1</v>
      </c>
      <c r="L10" s="20" t="str">
        <v>Reschedule the work to finish before access ends</v>
      </c>
    </row>
    <row r="11" ht="47" customHeight="1">
      <c r="A11" s="18"/>
      <c r="B11" s="19"/>
      <c r="C11" s="47"/>
      <c r="D11" s="47"/>
      <c r="E11" s="47"/>
      <c r="F11" s="47"/>
      <c r="G11" s="48" t="str">
        <f>IF(OR(ISBLANK(A11),AND(ISTEXT(A11),A11="")),"",IF(OR(OR(ISBLANK(C11),AND(ISTEXT(C11),C11="")),OR(ISBLANK(D11),AND(ISTEXT(D11),D11=""))),"",IF(OR(COUNT(C11:D11)&lt;&gt;2,C11&lt;1,D11&gt;2958465,D11&lt;=C11),"",ROUND((D11-C11)*1440,1))))</f>
      </c>
      <c r="H11" s="49" t="str">
        <f>IF(OR(ISBLANK(A11),AND(ISTEXT(A11),A11="")),"",IF(OR(OR(ISBLANK(B11),AND(ISTEXT(B11),B11="")),OR(ISBLANK(G11),AND(ISTEXT(G11),G11=""))),"",COUNTIFS($B$8:$B$27,B11,$C$8:$C$27,"&lt;"&amp;D11,$D$8:$D$27,"&gt;"&amp;C11)-1))</f>
      </c>
      <c r="I11" s="50" t="str">
        <f>IF(OR(ISBLANK(A11),AND(ISTEXT(A11),A11="")),"",IF(OR(OR(ISBLANK(G11),AND(ISTEXT(G11),G11="")),COUNT(E11:F11)&lt;&gt;2,E11&lt;1,F11&gt;2958465,F11&lt;=E11),"Check inputs",IF(AND(C11&gt;=E11,D11&lt;=F11),"Inside window","Change time")))</f>
      </c>
      <c r="J11" s="50" t="str">
        <f>IF(OR(ISBLANK(A11),AND(ISTEXT(A11),A11="")),"",IF(COUNTIFS($A$8:$A$27,A11)&gt;1,"Duplicate ID",IF(OR(OR(ISBLANK(H11),AND(ISTEXT(H11),H11="")),I11="Check inputs",OR(ISBLANK(K11),AND(ISTEXT(K11),K11="")),OR(ISBLANK(L11),AND(ISTEXT(L11),L11=""))),"Check inputs",IF(COUNTIFS($B$8:$B$27,B11,$A$8:$A$27,"&lt;&gt;")&gt;COUNTIFS($B$8:$B$27,B11,$G$8:$G$27,"&gt;0"),"Dock times incomplete",IF(H11&gt;0,"Dock overlap",IF(I11&lt;&gt;"Inside window","Outside window","No booking time conflict"))))))</f>
      </c>
      <c r="K11" s="19"/>
      <c r="L11" s="20"/>
    </row>
    <row r="12" ht="47" customHeight="1">
      <c r="A12" s="18"/>
      <c r="B12" s="19"/>
      <c r="C12" s="47"/>
      <c r="D12" s="47"/>
      <c r="E12" s="47"/>
      <c r="F12" s="47"/>
      <c r="G12" s="48" t="str">
        <f>IF(OR(ISBLANK(A12),AND(ISTEXT(A12),A12="")),"",IF(OR(OR(ISBLANK(C12),AND(ISTEXT(C12),C12="")),OR(ISBLANK(D12),AND(ISTEXT(D12),D12=""))),"",IF(OR(COUNT(C12:D12)&lt;&gt;2,C12&lt;1,D12&gt;2958465,D12&lt;=C12),"",ROUND((D12-C12)*1440,1))))</f>
      </c>
      <c r="H12" s="49" t="str">
        <f>IF(OR(ISBLANK(A12),AND(ISTEXT(A12),A12="")),"",IF(OR(OR(ISBLANK(B12),AND(ISTEXT(B12),B12="")),OR(ISBLANK(G12),AND(ISTEXT(G12),G12=""))),"",COUNTIFS($B$8:$B$27,B12,$C$8:$C$27,"&lt;"&amp;D12,$D$8:$D$27,"&gt;"&amp;C12)-1))</f>
      </c>
      <c r="I12" s="50" t="str">
        <f>IF(OR(ISBLANK(A12),AND(ISTEXT(A12),A12="")),"",IF(OR(OR(ISBLANK(G12),AND(ISTEXT(G12),G12="")),COUNT(E12:F12)&lt;&gt;2,E12&lt;1,F12&gt;2958465,F12&lt;=E12),"Check inputs",IF(AND(C12&gt;=E12,D12&lt;=F12),"Inside window","Change time")))</f>
      </c>
      <c r="J12" s="50" t="str">
        <f>IF(OR(ISBLANK(A12),AND(ISTEXT(A12),A12="")),"",IF(COUNTIFS($A$8:$A$27,A12)&gt;1,"Duplicate ID",IF(OR(OR(ISBLANK(H12),AND(ISTEXT(H12),H12="")),I12="Check inputs",OR(ISBLANK(K12),AND(ISTEXT(K12),K12="")),OR(ISBLANK(L12),AND(ISTEXT(L12),L12=""))),"Check inputs",IF(COUNTIFS($B$8:$B$27,B12,$A$8:$A$27,"&lt;&gt;")&gt;COUNTIFS($B$8:$B$27,B12,$G$8:$G$27,"&gt;0"),"Dock times incomplete",IF(H12&gt;0,"Dock overlap",IF(I12&lt;&gt;"Inside window","Outside window","No booking time conflict"))))))</f>
      </c>
      <c r="K12" s="19"/>
      <c r="L12" s="20"/>
    </row>
    <row r="13" ht="47" customHeight="1">
      <c r="A13" s="18"/>
      <c r="B13" s="19"/>
      <c r="C13" s="47"/>
      <c r="D13" s="47"/>
      <c r="E13" s="47"/>
      <c r="F13" s="47"/>
      <c r="G13" s="48" t="str">
        <f>IF(OR(ISBLANK(A13),AND(ISTEXT(A13),A13="")),"",IF(OR(OR(ISBLANK(C13),AND(ISTEXT(C13),C13="")),OR(ISBLANK(D13),AND(ISTEXT(D13),D13=""))),"",IF(OR(COUNT(C13:D13)&lt;&gt;2,C13&lt;1,D13&gt;2958465,D13&lt;=C13),"",ROUND((D13-C13)*1440,1))))</f>
      </c>
      <c r="H13" s="49" t="str">
        <f>IF(OR(ISBLANK(A13),AND(ISTEXT(A13),A13="")),"",IF(OR(OR(ISBLANK(B13),AND(ISTEXT(B13),B13="")),OR(ISBLANK(G13),AND(ISTEXT(G13),G13=""))),"",COUNTIFS($B$8:$B$27,B13,$C$8:$C$27,"&lt;"&amp;D13,$D$8:$D$27,"&gt;"&amp;C13)-1))</f>
      </c>
      <c r="I13" s="50" t="str">
        <f>IF(OR(ISBLANK(A13),AND(ISTEXT(A13),A13="")),"",IF(OR(OR(ISBLANK(G13),AND(ISTEXT(G13),G13="")),COUNT(E13:F13)&lt;&gt;2,E13&lt;1,F13&gt;2958465,F13&lt;=E13),"Check inputs",IF(AND(C13&gt;=E13,D13&lt;=F13),"Inside window","Change time")))</f>
      </c>
      <c r="J13" s="50" t="str">
        <f>IF(OR(ISBLANK(A13),AND(ISTEXT(A13),A13="")),"",IF(COUNTIFS($A$8:$A$27,A13)&gt;1,"Duplicate ID",IF(OR(OR(ISBLANK(H13),AND(ISTEXT(H13),H13="")),I13="Check inputs",OR(ISBLANK(K13),AND(ISTEXT(K13),K13="")),OR(ISBLANK(L13),AND(ISTEXT(L13),L13=""))),"Check inputs",IF(COUNTIFS($B$8:$B$27,B13,$A$8:$A$27,"&lt;&gt;")&gt;COUNTIFS($B$8:$B$27,B13,$G$8:$G$27,"&gt;0"),"Dock times incomplete",IF(H13&gt;0,"Dock overlap",IF(I13&lt;&gt;"Inside window","Outside window","No booking time conflict"))))))</f>
      </c>
      <c r="K13" s="19"/>
      <c r="L13" s="20"/>
    </row>
    <row r="14" ht="47" customHeight="1">
      <c r="A14" s="18"/>
      <c r="B14" s="19"/>
      <c r="C14" s="47"/>
      <c r="D14" s="47"/>
      <c r="E14" s="47"/>
      <c r="F14" s="47"/>
      <c r="G14" s="48" t="str">
        <f>IF(OR(ISBLANK(A14),AND(ISTEXT(A14),A14="")),"",IF(OR(OR(ISBLANK(C14),AND(ISTEXT(C14),C14="")),OR(ISBLANK(D14),AND(ISTEXT(D14),D14=""))),"",IF(OR(COUNT(C14:D14)&lt;&gt;2,C14&lt;1,D14&gt;2958465,D14&lt;=C14),"",ROUND((D14-C14)*1440,1))))</f>
      </c>
      <c r="H14" s="49" t="str">
        <f>IF(OR(ISBLANK(A14),AND(ISTEXT(A14),A14="")),"",IF(OR(OR(ISBLANK(B14),AND(ISTEXT(B14),B14="")),OR(ISBLANK(G14),AND(ISTEXT(G14),G14=""))),"",COUNTIFS($B$8:$B$27,B14,$C$8:$C$27,"&lt;"&amp;D14,$D$8:$D$27,"&gt;"&amp;C14)-1))</f>
      </c>
      <c r="I14" s="50" t="str">
        <f>IF(OR(ISBLANK(A14),AND(ISTEXT(A14),A14="")),"",IF(OR(OR(ISBLANK(G14),AND(ISTEXT(G14),G14="")),COUNT(E14:F14)&lt;&gt;2,E14&lt;1,F14&gt;2958465,F14&lt;=E14),"Check inputs",IF(AND(C14&gt;=E14,D14&lt;=F14),"Inside window","Change time")))</f>
      </c>
      <c r="J14" s="50" t="str">
        <f>IF(OR(ISBLANK(A14),AND(ISTEXT(A14),A14="")),"",IF(COUNTIFS($A$8:$A$27,A14)&gt;1,"Duplicate ID",IF(OR(OR(ISBLANK(H14),AND(ISTEXT(H14),H14="")),I14="Check inputs",OR(ISBLANK(K14),AND(ISTEXT(K14),K14="")),OR(ISBLANK(L14),AND(ISTEXT(L14),L14=""))),"Check inputs",IF(COUNTIFS($B$8:$B$27,B14,$A$8:$A$27,"&lt;&gt;")&gt;COUNTIFS($B$8:$B$27,B14,$G$8:$G$27,"&gt;0"),"Dock times incomplete",IF(H14&gt;0,"Dock overlap",IF(I14&lt;&gt;"Inside window","Outside window","No booking time conflict"))))))</f>
      </c>
      <c r="K14" s="19"/>
      <c r="L14" s="20"/>
    </row>
    <row r="15" ht="47" customHeight="1">
      <c r="A15" s="18"/>
      <c r="B15" s="19"/>
      <c r="C15" s="47"/>
      <c r="D15" s="47"/>
      <c r="E15" s="47"/>
      <c r="F15" s="47"/>
      <c r="G15" s="48" t="str">
        <f>IF(OR(ISBLANK(A15),AND(ISTEXT(A15),A15="")),"",IF(OR(OR(ISBLANK(C15),AND(ISTEXT(C15),C15="")),OR(ISBLANK(D15),AND(ISTEXT(D15),D15=""))),"",IF(OR(COUNT(C15:D15)&lt;&gt;2,C15&lt;1,D15&gt;2958465,D15&lt;=C15),"",ROUND((D15-C15)*1440,1))))</f>
      </c>
      <c r="H15" s="49" t="str">
        <f>IF(OR(ISBLANK(A15),AND(ISTEXT(A15),A15="")),"",IF(OR(OR(ISBLANK(B15),AND(ISTEXT(B15),B15="")),OR(ISBLANK(G15),AND(ISTEXT(G15),G15=""))),"",COUNTIFS($B$8:$B$27,B15,$C$8:$C$27,"&lt;"&amp;D15,$D$8:$D$27,"&gt;"&amp;C15)-1))</f>
      </c>
      <c r="I15" s="50" t="str">
        <f>IF(OR(ISBLANK(A15),AND(ISTEXT(A15),A15="")),"",IF(OR(OR(ISBLANK(G15),AND(ISTEXT(G15),G15="")),COUNT(E15:F15)&lt;&gt;2,E15&lt;1,F15&gt;2958465,F15&lt;=E15),"Check inputs",IF(AND(C15&gt;=E15,D15&lt;=F15),"Inside window","Change time")))</f>
      </c>
      <c r="J15" s="50" t="str">
        <f>IF(OR(ISBLANK(A15),AND(ISTEXT(A15),A15="")),"",IF(COUNTIFS($A$8:$A$27,A15)&gt;1,"Duplicate ID",IF(OR(OR(ISBLANK(H15),AND(ISTEXT(H15),H15="")),I15="Check inputs",OR(ISBLANK(K15),AND(ISTEXT(K15),K15="")),OR(ISBLANK(L15),AND(ISTEXT(L15),L15=""))),"Check inputs",IF(COUNTIFS($B$8:$B$27,B15,$A$8:$A$27,"&lt;&gt;")&gt;COUNTIFS($B$8:$B$27,B15,$G$8:$G$27,"&gt;0"),"Dock times incomplete",IF(H15&gt;0,"Dock overlap",IF(I15&lt;&gt;"Inside window","Outside window","No booking time conflict"))))))</f>
      </c>
      <c r="K15" s="19"/>
      <c r="L15" s="20"/>
    </row>
    <row r="16" ht="47" customHeight="1">
      <c r="A16" s="18"/>
      <c r="B16" s="19"/>
      <c r="C16" s="47"/>
      <c r="D16" s="47"/>
      <c r="E16" s="47"/>
      <c r="F16" s="47"/>
      <c r="G16" s="48" t="str">
        <f>IF(OR(ISBLANK(A16),AND(ISTEXT(A16),A16="")),"",IF(OR(OR(ISBLANK(C16),AND(ISTEXT(C16),C16="")),OR(ISBLANK(D16),AND(ISTEXT(D16),D16=""))),"",IF(OR(COUNT(C16:D16)&lt;&gt;2,C16&lt;1,D16&gt;2958465,D16&lt;=C16),"",ROUND((D16-C16)*1440,1))))</f>
      </c>
      <c r="H16" s="49" t="str">
        <f>IF(OR(ISBLANK(A16),AND(ISTEXT(A16),A16="")),"",IF(OR(OR(ISBLANK(B16),AND(ISTEXT(B16),B16="")),OR(ISBLANK(G16),AND(ISTEXT(G16),G16=""))),"",COUNTIFS($B$8:$B$27,B16,$C$8:$C$27,"&lt;"&amp;D16,$D$8:$D$27,"&gt;"&amp;C16)-1))</f>
      </c>
      <c r="I16" s="50" t="str">
        <f>IF(OR(ISBLANK(A16),AND(ISTEXT(A16),A16="")),"",IF(OR(OR(ISBLANK(G16),AND(ISTEXT(G16),G16="")),COUNT(E16:F16)&lt;&gt;2,E16&lt;1,F16&gt;2958465,F16&lt;=E16),"Check inputs",IF(AND(C16&gt;=E16,D16&lt;=F16),"Inside window","Change time")))</f>
      </c>
      <c r="J16" s="50" t="str">
        <f>IF(OR(ISBLANK(A16),AND(ISTEXT(A16),A16="")),"",IF(COUNTIFS($A$8:$A$27,A16)&gt;1,"Duplicate ID",IF(OR(OR(ISBLANK(H16),AND(ISTEXT(H16),H16="")),I16="Check inputs",OR(ISBLANK(K16),AND(ISTEXT(K16),K16="")),OR(ISBLANK(L16),AND(ISTEXT(L16),L16=""))),"Check inputs",IF(COUNTIFS($B$8:$B$27,B16,$A$8:$A$27,"&lt;&gt;")&gt;COUNTIFS($B$8:$B$27,B16,$G$8:$G$27,"&gt;0"),"Dock times incomplete",IF(H16&gt;0,"Dock overlap",IF(I16&lt;&gt;"Inside window","Outside window","No booking time conflict"))))))</f>
      </c>
      <c r="K16" s="19"/>
      <c r="L16" s="20"/>
    </row>
    <row r="17" ht="47" customHeight="1">
      <c r="A17" s="18"/>
      <c r="B17" s="19"/>
      <c r="C17" s="47"/>
      <c r="D17" s="47"/>
      <c r="E17" s="47"/>
      <c r="F17" s="47"/>
      <c r="G17" s="48" t="str">
        <f>IF(OR(ISBLANK(A17),AND(ISTEXT(A17),A17="")),"",IF(OR(OR(ISBLANK(C17),AND(ISTEXT(C17),C17="")),OR(ISBLANK(D17),AND(ISTEXT(D17),D17=""))),"",IF(OR(COUNT(C17:D17)&lt;&gt;2,C17&lt;1,D17&gt;2958465,D17&lt;=C17),"",ROUND((D17-C17)*1440,1))))</f>
      </c>
      <c r="H17" s="49" t="str">
        <f>IF(OR(ISBLANK(A17),AND(ISTEXT(A17),A17="")),"",IF(OR(OR(ISBLANK(B17),AND(ISTEXT(B17),B17="")),OR(ISBLANK(G17),AND(ISTEXT(G17),G17=""))),"",COUNTIFS($B$8:$B$27,B17,$C$8:$C$27,"&lt;"&amp;D17,$D$8:$D$27,"&gt;"&amp;C17)-1))</f>
      </c>
      <c r="I17" s="50" t="str">
        <f>IF(OR(ISBLANK(A17),AND(ISTEXT(A17),A17="")),"",IF(OR(OR(ISBLANK(G17),AND(ISTEXT(G17),G17="")),COUNT(E17:F17)&lt;&gt;2,E17&lt;1,F17&gt;2958465,F17&lt;=E17),"Check inputs",IF(AND(C17&gt;=E17,D17&lt;=F17),"Inside window","Change time")))</f>
      </c>
      <c r="J17" s="50" t="str">
        <f>IF(OR(ISBLANK(A17),AND(ISTEXT(A17),A17="")),"",IF(COUNTIFS($A$8:$A$27,A17)&gt;1,"Duplicate ID",IF(OR(OR(ISBLANK(H17),AND(ISTEXT(H17),H17="")),I17="Check inputs",OR(ISBLANK(K17),AND(ISTEXT(K17),K17="")),OR(ISBLANK(L17),AND(ISTEXT(L17),L17=""))),"Check inputs",IF(COUNTIFS($B$8:$B$27,B17,$A$8:$A$27,"&lt;&gt;")&gt;COUNTIFS($B$8:$B$27,B17,$G$8:$G$27,"&gt;0"),"Dock times incomplete",IF(H17&gt;0,"Dock overlap",IF(I17&lt;&gt;"Inside window","Outside window","No booking time conflict"))))))</f>
      </c>
      <c r="K17" s="19"/>
      <c r="L17" s="20"/>
    </row>
    <row r="18" ht="47" customHeight="1">
      <c r="A18" s="18"/>
      <c r="B18" s="19"/>
      <c r="C18" s="47"/>
      <c r="D18" s="47"/>
      <c r="E18" s="47"/>
      <c r="F18" s="47"/>
      <c r="G18" s="48" t="str">
        <f>IF(OR(ISBLANK(A18),AND(ISTEXT(A18),A18="")),"",IF(OR(OR(ISBLANK(C18),AND(ISTEXT(C18),C18="")),OR(ISBLANK(D18),AND(ISTEXT(D18),D18=""))),"",IF(OR(COUNT(C18:D18)&lt;&gt;2,C18&lt;1,D18&gt;2958465,D18&lt;=C18),"",ROUND((D18-C18)*1440,1))))</f>
      </c>
      <c r="H18" s="49" t="str">
        <f>IF(OR(ISBLANK(A18),AND(ISTEXT(A18),A18="")),"",IF(OR(OR(ISBLANK(B18),AND(ISTEXT(B18),B18="")),OR(ISBLANK(G18),AND(ISTEXT(G18),G18=""))),"",COUNTIFS($B$8:$B$27,B18,$C$8:$C$27,"&lt;"&amp;D18,$D$8:$D$27,"&gt;"&amp;C18)-1))</f>
      </c>
      <c r="I18" s="50" t="str">
        <f>IF(OR(ISBLANK(A18),AND(ISTEXT(A18),A18="")),"",IF(OR(OR(ISBLANK(G18),AND(ISTEXT(G18),G18="")),COUNT(E18:F18)&lt;&gt;2,E18&lt;1,F18&gt;2958465,F18&lt;=E18),"Check inputs",IF(AND(C18&gt;=E18,D18&lt;=F18),"Inside window","Change time")))</f>
      </c>
      <c r="J18" s="50" t="str">
        <f>IF(OR(ISBLANK(A18),AND(ISTEXT(A18),A18="")),"",IF(COUNTIFS($A$8:$A$27,A18)&gt;1,"Duplicate ID",IF(OR(OR(ISBLANK(H18),AND(ISTEXT(H18),H18="")),I18="Check inputs",OR(ISBLANK(K18),AND(ISTEXT(K18),K18="")),OR(ISBLANK(L18),AND(ISTEXT(L18),L18=""))),"Check inputs",IF(COUNTIFS($B$8:$B$27,B18,$A$8:$A$27,"&lt;&gt;")&gt;COUNTIFS($B$8:$B$27,B18,$G$8:$G$27,"&gt;0"),"Dock times incomplete",IF(H18&gt;0,"Dock overlap",IF(I18&lt;&gt;"Inside window","Outside window","No booking time conflict"))))))</f>
      </c>
      <c r="K18" s="19"/>
      <c r="L18" s="20"/>
    </row>
    <row r="19" ht="47" customHeight="1">
      <c r="A19" s="18"/>
      <c r="B19" s="19"/>
      <c r="C19" s="47"/>
      <c r="D19" s="47"/>
      <c r="E19" s="47"/>
      <c r="F19" s="47"/>
      <c r="G19" s="48" t="str">
        <f>IF(OR(ISBLANK(A19),AND(ISTEXT(A19),A19="")),"",IF(OR(OR(ISBLANK(C19),AND(ISTEXT(C19),C19="")),OR(ISBLANK(D19),AND(ISTEXT(D19),D19=""))),"",IF(OR(COUNT(C19:D19)&lt;&gt;2,C19&lt;1,D19&gt;2958465,D19&lt;=C19),"",ROUND((D19-C19)*1440,1))))</f>
      </c>
      <c r="H19" s="49" t="str">
        <f>IF(OR(ISBLANK(A19),AND(ISTEXT(A19),A19="")),"",IF(OR(OR(ISBLANK(B19),AND(ISTEXT(B19),B19="")),OR(ISBLANK(G19),AND(ISTEXT(G19),G19=""))),"",COUNTIFS($B$8:$B$27,B19,$C$8:$C$27,"&lt;"&amp;D19,$D$8:$D$27,"&gt;"&amp;C19)-1))</f>
      </c>
      <c r="I19" s="50" t="str">
        <f>IF(OR(ISBLANK(A19),AND(ISTEXT(A19),A19="")),"",IF(OR(OR(ISBLANK(G19),AND(ISTEXT(G19),G19="")),COUNT(E19:F19)&lt;&gt;2,E19&lt;1,F19&gt;2958465,F19&lt;=E19),"Check inputs",IF(AND(C19&gt;=E19,D19&lt;=F19),"Inside window","Change time")))</f>
      </c>
      <c r="J19" s="50" t="str">
        <f>IF(OR(ISBLANK(A19),AND(ISTEXT(A19),A19="")),"",IF(COUNTIFS($A$8:$A$27,A19)&gt;1,"Duplicate ID",IF(OR(OR(ISBLANK(H19),AND(ISTEXT(H19),H19="")),I19="Check inputs",OR(ISBLANK(K19),AND(ISTEXT(K19),K19="")),OR(ISBLANK(L19),AND(ISTEXT(L19),L19=""))),"Check inputs",IF(COUNTIFS($B$8:$B$27,B19,$A$8:$A$27,"&lt;&gt;")&gt;COUNTIFS($B$8:$B$27,B19,$G$8:$G$27,"&gt;0"),"Dock times incomplete",IF(H19&gt;0,"Dock overlap",IF(I19&lt;&gt;"Inside window","Outside window","No booking time conflict"))))))</f>
      </c>
      <c r="K19" s="19"/>
      <c r="L19" s="20"/>
    </row>
    <row r="20" ht="47" customHeight="1">
      <c r="A20" s="18"/>
      <c r="B20" s="19"/>
      <c r="C20" s="47"/>
      <c r="D20" s="47"/>
      <c r="E20" s="47"/>
      <c r="F20" s="47"/>
      <c r="G20" s="48" t="str">
        <f>IF(OR(ISBLANK(A20),AND(ISTEXT(A20),A20="")),"",IF(OR(OR(ISBLANK(C20),AND(ISTEXT(C20),C20="")),OR(ISBLANK(D20),AND(ISTEXT(D20),D20=""))),"",IF(OR(COUNT(C20:D20)&lt;&gt;2,C20&lt;1,D20&gt;2958465,D20&lt;=C20),"",ROUND((D20-C20)*1440,1))))</f>
      </c>
      <c r="H20" s="49" t="str">
        <f>IF(OR(ISBLANK(A20),AND(ISTEXT(A20),A20="")),"",IF(OR(OR(ISBLANK(B20),AND(ISTEXT(B20),B20="")),OR(ISBLANK(G20),AND(ISTEXT(G20),G20=""))),"",COUNTIFS($B$8:$B$27,B20,$C$8:$C$27,"&lt;"&amp;D20,$D$8:$D$27,"&gt;"&amp;C20)-1))</f>
      </c>
      <c r="I20" s="50" t="str">
        <f>IF(OR(ISBLANK(A20),AND(ISTEXT(A20),A20="")),"",IF(OR(OR(ISBLANK(G20),AND(ISTEXT(G20),G20="")),COUNT(E20:F20)&lt;&gt;2,E20&lt;1,F20&gt;2958465,F20&lt;=E20),"Check inputs",IF(AND(C20&gt;=E20,D20&lt;=F20),"Inside window","Change time")))</f>
      </c>
      <c r="J20" s="50" t="str">
        <f>IF(OR(ISBLANK(A20),AND(ISTEXT(A20),A20="")),"",IF(COUNTIFS($A$8:$A$27,A20)&gt;1,"Duplicate ID",IF(OR(OR(ISBLANK(H20),AND(ISTEXT(H20),H20="")),I20="Check inputs",OR(ISBLANK(K20),AND(ISTEXT(K20),K20="")),OR(ISBLANK(L20),AND(ISTEXT(L20),L20=""))),"Check inputs",IF(COUNTIFS($B$8:$B$27,B20,$A$8:$A$27,"&lt;&gt;")&gt;COUNTIFS($B$8:$B$27,B20,$G$8:$G$27,"&gt;0"),"Dock times incomplete",IF(H20&gt;0,"Dock overlap",IF(I20&lt;&gt;"Inside window","Outside window","No booking time conflict"))))))</f>
      </c>
      <c r="K20" s="19"/>
      <c r="L20" s="20"/>
    </row>
    <row r="21" ht="47" customHeight="1">
      <c r="A21" s="18"/>
      <c r="B21" s="19"/>
      <c r="C21" s="47"/>
      <c r="D21" s="47"/>
      <c r="E21" s="47"/>
      <c r="F21" s="47"/>
      <c r="G21" s="48" t="str">
        <f>IF(OR(ISBLANK(A21),AND(ISTEXT(A21),A21="")),"",IF(OR(OR(ISBLANK(C21),AND(ISTEXT(C21),C21="")),OR(ISBLANK(D21),AND(ISTEXT(D21),D21=""))),"",IF(OR(COUNT(C21:D21)&lt;&gt;2,C21&lt;1,D21&gt;2958465,D21&lt;=C21),"",ROUND((D21-C21)*1440,1))))</f>
      </c>
      <c r="H21" s="49" t="str">
        <f>IF(OR(ISBLANK(A21),AND(ISTEXT(A21),A21="")),"",IF(OR(OR(ISBLANK(B21),AND(ISTEXT(B21),B21="")),OR(ISBLANK(G21),AND(ISTEXT(G21),G21=""))),"",COUNTIFS($B$8:$B$27,B21,$C$8:$C$27,"&lt;"&amp;D21,$D$8:$D$27,"&gt;"&amp;C21)-1))</f>
      </c>
      <c r="I21" s="50" t="str">
        <f>IF(OR(ISBLANK(A21),AND(ISTEXT(A21),A21="")),"",IF(OR(OR(ISBLANK(G21),AND(ISTEXT(G21),G21="")),COUNT(E21:F21)&lt;&gt;2,E21&lt;1,F21&gt;2958465,F21&lt;=E21),"Check inputs",IF(AND(C21&gt;=E21,D21&lt;=F21),"Inside window","Change time")))</f>
      </c>
      <c r="J21" s="50" t="str">
        <f>IF(OR(ISBLANK(A21),AND(ISTEXT(A21),A21="")),"",IF(COUNTIFS($A$8:$A$27,A21)&gt;1,"Duplicate ID",IF(OR(OR(ISBLANK(H21),AND(ISTEXT(H21),H21="")),I21="Check inputs",OR(ISBLANK(K21),AND(ISTEXT(K21),K21="")),OR(ISBLANK(L21),AND(ISTEXT(L21),L21=""))),"Check inputs",IF(COUNTIFS($B$8:$B$27,B21,$A$8:$A$27,"&lt;&gt;")&gt;COUNTIFS($B$8:$B$27,B21,$G$8:$G$27,"&gt;0"),"Dock times incomplete",IF(H21&gt;0,"Dock overlap",IF(I21&lt;&gt;"Inside window","Outside window","No booking time conflict"))))))</f>
      </c>
      <c r="K21" s="19"/>
      <c r="L21" s="20"/>
    </row>
    <row r="22" ht="47" customHeight="1">
      <c r="A22" s="18"/>
      <c r="B22" s="19"/>
      <c r="C22" s="47"/>
      <c r="D22" s="47"/>
      <c r="E22" s="47"/>
      <c r="F22" s="47"/>
      <c r="G22" s="48" t="str">
        <f>IF(OR(ISBLANK(A22),AND(ISTEXT(A22),A22="")),"",IF(OR(OR(ISBLANK(C22),AND(ISTEXT(C22),C22="")),OR(ISBLANK(D22),AND(ISTEXT(D22),D22=""))),"",IF(OR(COUNT(C22:D22)&lt;&gt;2,C22&lt;1,D22&gt;2958465,D22&lt;=C22),"",ROUND((D22-C22)*1440,1))))</f>
      </c>
      <c r="H22" s="49" t="str">
        <f>IF(OR(ISBLANK(A22),AND(ISTEXT(A22),A22="")),"",IF(OR(OR(ISBLANK(B22),AND(ISTEXT(B22),B22="")),OR(ISBLANK(G22),AND(ISTEXT(G22),G22=""))),"",COUNTIFS($B$8:$B$27,B22,$C$8:$C$27,"&lt;"&amp;D22,$D$8:$D$27,"&gt;"&amp;C22)-1))</f>
      </c>
      <c r="I22" s="50" t="str">
        <f>IF(OR(ISBLANK(A22),AND(ISTEXT(A22),A22="")),"",IF(OR(OR(ISBLANK(G22),AND(ISTEXT(G22),G22="")),COUNT(E22:F22)&lt;&gt;2,E22&lt;1,F22&gt;2958465,F22&lt;=E22),"Check inputs",IF(AND(C22&gt;=E22,D22&lt;=F22),"Inside window","Change time")))</f>
      </c>
      <c r="J22" s="50" t="str">
        <f>IF(OR(ISBLANK(A22),AND(ISTEXT(A22),A22="")),"",IF(COUNTIFS($A$8:$A$27,A22)&gt;1,"Duplicate ID",IF(OR(OR(ISBLANK(H22),AND(ISTEXT(H22),H22="")),I22="Check inputs",OR(ISBLANK(K22),AND(ISTEXT(K22),K22="")),OR(ISBLANK(L22),AND(ISTEXT(L22),L22=""))),"Check inputs",IF(COUNTIFS($B$8:$B$27,B22,$A$8:$A$27,"&lt;&gt;")&gt;COUNTIFS($B$8:$B$27,B22,$G$8:$G$27,"&gt;0"),"Dock times incomplete",IF(H22&gt;0,"Dock overlap",IF(I22&lt;&gt;"Inside window","Outside window","No booking time conflict"))))))</f>
      </c>
      <c r="K22" s="19"/>
      <c r="L22" s="20"/>
    </row>
    <row r="23" ht="47" customHeight="1">
      <c r="A23" s="18"/>
      <c r="B23" s="19"/>
      <c r="C23" s="47"/>
      <c r="D23" s="47"/>
      <c r="E23" s="47"/>
      <c r="F23" s="47"/>
      <c r="G23" s="48" t="str">
        <f>IF(OR(ISBLANK(A23),AND(ISTEXT(A23),A23="")),"",IF(OR(OR(ISBLANK(C23),AND(ISTEXT(C23),C23="")),OR(ISBLANK(D23),AND(ISTEXT(D23),D23=""))),"",IF(OR(COUNT(C23:D23)&lt;&gt;2,C23&lt;1,D23&gt;2958465,D23&lt;=C23),"",ROUND((D23-C23)*1440,1))))</f>
      </c>
      <c r="H23" s="49" t="str">
        <f>IF(OR(ISBLANK(A23),AND(ISTEXT(A23),A23="")),"",IF(OR(OR(ISBLANK(B23),AND(ISTEXT(B23),B23="")),OR(ISBLANK(G23),AND(ISTEXT(G23),G23=""))),"",COUNTIFS($B$8:$B$27,B23,$C$8:$C$27,"&lt;"&amp;D23,$D$8:$D$27,"&gt;"&amp;C23)-1))</f>
      </c>
      <c r="I23" s="50" t="str">
        <f>IF(OR(ISBLANK(A23),AND(ISTEXT(A23),A23="")),"",IF(OR(OR(ISBLANK(G23),AND(ISTEXT(G23),G23="")),COUNT(E23:F23)&lt;&gt;2,E23&lt;1,F23&gt;2958465,F23&lt;=E23),"Check inputs",IF(AND(C23&gt;=E23,D23&lt;=F23),"Inside window","Change time")))</f>
      </c>
      <c r="J23" s="50" t="str">
        <f>IF(OR(ISBLANK(A23),AND(ISTEXT(A23),A23="")),"",IF(COUNTIFS($A$8:$A$27,A23)&gt;1,"Duplicate ID",IF(OR(OR(ISBLANK(H23),AND(ISTEXT(H23),H23="")),I23="Check inputs",OR(ISBLANK(K23),AND(ISTEXT(K23),K23="")),OR(ISBLANK(L23),AND(ISTEXT(L23),L23=""))),"Check inputs",IF(COUNTIFS($B$8:$B$27,B23,$A$8:$A$27,"&lt;&gt;")&gt;COUNTIFS($B$8:$B$27,B23,$G$8:$G$27,"&gt;0"),"Dock times incomplete",IF(H23&gt;0,"Dock overlap",IF(I23&lt;&gt;"Inside window","Outside window","No booking time conflict"))))))</f>
      </c>
      <c r="K23" s="19"/>
      <c r="L23" s="20"/>
    </row>
    <row r="24" ht="47" customHeight="1">
      <c r="A24" s="18"/>
      <c r="B24" s="19"/>
      <c r="C24" s="47"/>
      <c r="D24" s="47"/>
      <c r="E24" s="47"/>
      <c r="F24" s="47"/>
      <c r="G24" s="48" t="str">
        <f>IF(OR(ISBLANK(A24),AND(ISTEXT(A24),A24="")),"",IF(OR(OR(ISBLANK(C24),AND(ISTEXT(C24),C24="")),OR(ISBLANK(D24),AND(ISTEXT(D24),D24=""))),"",IF(OR(COUNT(C24:D24)&lt;&gt;2,C24&lt;1,D24&gt;2958465,D24&lt;=C24),"",ROUND((D24-C24)*1440,1))))</f>
      </c>
      <c r="H24" s="49" t="str">
        <f>IF(OR(ISBLANK(A24),AND(ISTEXT(A24),A24="")),"",IF(OR(OR(ISBLANK(B24),AND(ISTEXT(B24),B24="")),OR(ISBLANK(G24),AND(ISTEXT(G24),G24=""))),"",COUNTIFS($B$8:$B$27,B24,$C$8:$C$27,"&lt;"&amp;D24,$D$8:$D$27,"&gt;"&amp;C24)-1))</f>
      </c>
      <c r="I24" s="50" t="str">
        <f>IF(OR(ISBLANK(A24),AND(ISTEXT(A24),A24="")),"",IF(OR(OR(ISBLANK(G24),AND(ISTEXT(G24),G24="")),COUNT(E24:F24)&lt;&gt;2,E24&lt;1,F24&gt;2958465,F24&lt;=E24),"Check inputs",IF(AND(C24&gt;=E24,D24&lt;=F24),"Inside window","Change time")))</f>
      </c>
      <c r="J24" s="50" t="str">
        <f>IF(OR(ISBLANK(A24),AND(ISTEXT(A24),A24="")),"",IF(COUNTIFS($A$8:$A$27,A24)&gt;1,"Duplicate ID",IF(OR(OR(ISBLANK(H24),AND(ISTEXT(H24),H24="")),I24="Check inputs",OR(ISBLANK(K24),AND(ISTEXT(K24),K24="")),OR(ISBLANK(L24),AND(ISTEXT(L24),L24=""))),"Check inputs",IF(COUNTIFS($B$8:$B$27,B24,$A$8:$A$27,"&lt;&gt;")&gt;COUNTIFS($B$8:$B$27,B24,$G$8:$G$27,"&gt;0"),"Dock times incomplete",IF(H24&gt;0,"Dock overlap",IF(I24&lt;&gt;"Inside window","Outside window","No booking time conflict"))))))</f>
      </c>
      <c r="K24" s="19"/>
      <c r="L24" s="20"/>
    </row>
    <row r="25" ht="47" customHeight="1">
      <c r="A25" s="18"/>
      <c r="B25" s="19"/>
      <c r="C25" s="47"/>
      <c r="D25" s="47"/>
      <c r="E25" s="47"/>
      <c r="F25" s="47"/>
      <c r="G25" s="48" t="str">
        <f>IF(OR(ISBLANK(A25),AND(ISTEXT(A25),A25="")),"",IF(OR(OR(ISBLANK(C25),AND(ISTEXT(C25),C25="")),OR(ISBLANK(D25),AND(ISTEXT(D25),D25=""))),"",IF(OR(COUNT(C25:D25)&lt;&gt;2,C25&lt;1,D25&gt;2958465,D25&lt;=C25),"",ROUND((D25-C25)*1440,1))))</f>
      </c>
      <c r="H25" s="49" t="str">
        <f>IF(OR(ISBLANK(A25),AND(ISTEXT(A25),A25="")),"",IF(OR(OR(ISBLANK(B25),AND(ISTEXT(B25),B25="")),OR(ISBLANK(G25),AND(ISTEXT(G25),G25=""))),"",COUNTIFS($B$8:$B$27,B25,$C$8:$C$27,"&lt;"&amp;D25,$D$8:$D$27,"&gt;"&amp;C25)-1))</f>
      </c>
      <c r="I25" s="50" t="str">
        <f>IF(OR(ISBLANK(A25),AND(ISTEXT(A25),A25="")),"",IF(OR(OR(ISBLANK(G25),AND(ISTEXT(G25),G25="")),COUNT(E25:F25)&lt;&gt;2,E25&lt;1,F25&gt;2958465,F25&lt;=E25),"Check inputs",IF(AND(C25&gt;=E25,D25&lt;=F25),"Inside window","Change time")))</f>
      </c>
      <c r="J25" s="50" t="str">
        <f>IF(OR(ISBLANK(A25),AND(ISTEXT(A25),A25="")),"",IF(COUNTIFS($A$8:$A$27,A25)&gt;1,"Duplicate ID",IF(OR(OR(ISBLANK(H25),AND(ISTEXT(H25),H25="")),I25="Check inputs",OR(ISBLANK(K25),AND(ISTEXT(K25),K25="")),OR(ISBLANK(L25),AND(ISTEXT(L25),L25=""))),"Check inputs",IF(COUNTIFS($B$8:$B$27,B25,$A$8:$A$27,"&lt;&gt;")&gt;COUNTIFS($B$8:$B$27,B25,$G$8:$G$27,"&gt;0"),"Dock times incomplete",IF(H25&gt;0,"Dock overlap",IF(I25&lt;&gt;"Inside window","Outside window","No booking time conflict"))))))</f>
      </c>
      <c r="K25" s="19"/>
      <c r="L25" s="20"/>
    </row>
    <row r="26" ht="47" customHeight="1">
      <c r="A26" s="18"/>
      <c r="B26" s="19"/>
      <c r="C26" s="47"/>
      <c r="D26" s="47"/>
      <c r="E26" s="47"/>
      <c r="F26" s="47"/>
      <c r="G26" s="48" t="str">
        <f>IF(OR(ISBLANK(A26),AND(ISTEXT(A26),A26="")),"",IF(OR(OR(ISBLANK(C26),AND(ISTEXT(C26),C26="")),OR(ISBLANK(D26),AND(ISTEXT(D26),D26=""))),"",IF(OR(COUNT(C26:D26)&lt;&gt;2,C26&lt;1,D26&gt;2958465,D26&lt;=C26),"",ROUND((D26-C26)*1440,1))))</f>
      </c>
      <c r="H26" s="49" t="str">
        <f>IF(OR(ISBLANK(A26),AND(ISTEXT(A26),A26="")),"",IF(OR(OR(ISBLANK(B26),AND(ISTEXT(B26),B26="")),OR(ISBLANK(G26),AND(ISTEXT(G26),G26=""))),"",COUNTIFS($B$8:$B$27,B26,$C$8:$C$27,"&lt;"&amp;D26,$D$8:$D$27,"&gt;"&amp;C26)-1))</f>
      </c>
      <c r="I26" s="50" t="str">
        <f>IF(OR(ISBLANK(A26),AND(ISTEXT(A26),A26="")),"",IF(OR(OR(ISBLANK(G26),AND(ISTEXT(G26),G26="")),COUNT(E26:F26)&lt;&gt;2,E26&lt;1,F26&gt;2958465,F26&lt;=E26),"Check inputs",IF(AND(C26&gt;=E26,D26&lt;=F26),"Inside window","Change time")))</f>
      </c>
      <c r="J26" s="50" t="str">
        <f>IF(OR(ISBLANK(A26),AND(ISTEXT(A26),A26="")),"",IF(COUNTIFS($A$8:$A$27,A26)&gt;1,"Duplicate ID",IF(OR(OR(ISBLANK(H26),AND(ISTEXT(H26),H26="")),I26="Check inputs",OR(ISBLANK(K26),AND(ISTEXT(K26),K26="")),OR(ISBLANK(L26),AND(ISTEXT(L26),L26=""))),"Check inputs",IF(COUNTIFS($B$8:$B$27,B26,$A$8:$A$27,"&lt;&gt;")&gt;COUNTIFS($B$8:$B$27,B26,$G$8:$G$27,"&gt;0"),"Dock times incomplete",IF(H26&gt;0,"Dock overlap",IF(I26&lt;&gt;"Inside window","Outside window","No booking time conflict"))))))</f>
      </c>
      <c r="K26" s="19"/>
      <c r="L26" s="20"/>
    </row>
    <row r="27" ht="47" customHeight="1">
      <c r="A27" s="21"/>
      <c r="B27" s="22"/>
      <c r="C27" s="51"/>
      <c r="D27" s="51"/>
      <c r="E27" s="51"/>
      <c r="F27" s="51"/>
      <c r="G27" s="52" t="str">
        <f>IF(OR(ISBLANK(A27),AND(ISTEXT(A27),A27="")),"",IF(OR(OR(ISBLANK(C27),AND(ISTEXT(C27),C27="")),OR(ISBLANK(D27),AND(ISTEXT(D27),D27=""))),"",IF(OR(COUNT(C27:D27)&lt;&gt;2,C27&lt;1,D27&gt;2958465,D27&lt;=C27),"",ROUND((D27-C27)*1440,1))))</f>
      </c>
      <c r="H27" s="53" t="str">
        <f>IF(OR(ISBLANK(A27),AND(ISTEXT(A27),A27="")),"",IF(OR(OR(ISBLANK(B27),AND(ISTEXT(B27),B27="")),OR(ISBLANK(G27),AND(ISTEXT(G27),G27=""))),"",COUNTIFS($B$8:$B$27,B27,$C$8:$C$27,"&lt;"&amp;D27,$D$8:$D$27,"&gt;"&amp;C27)-1))</f>
      </c>
      <c r="I27" s="54" t="str">
        <f>IF(OR(ISBLANK(A27),AND(ISTEXT(A27),A27="")),"",IF(OR(OR(ISBLANK(G27),AND(ISTEXT(G27),G27="")),COUNT(E27:F27)&lt;&gt;2,E27&lt;1,F27&gt;2958465,F27&lt;=E27),"Check inputs",IF(AND(C27&gt;=E27,D27&lt;=F27),"Inside window","Change time")))</f>
      </c>
      <c r="J27" s="54" t="str">
        <f>IF(OR(ISBLANK(A27),AND(ISTEXT(A27),A27="")),"",IF(COUNTIFS($A$8:$A$27,A27)&gt;1,"Duplicate ID",IF(OR(OR(ISBLANK(H27),AND(ISTEXT(H27),H27="")),I27="Check inputs",OR(ISBLANK(K27),AND(ISTEXT(K27),K27="")),OR(ISBLANK(L27),AND(ISTEXT(L27),L27=""))),"Check inputs",IF(COUNTIFS($B$8:$B$27,B27,$A$8:$A$27,"&lt;&gt;")&gt;COUNTIFS($B$8:$B$27,B27,$G$8:$G$27,"&gt;0"),"Dock times incomplete",IF(H27&gt;0,"Dock overlap",IF(I27&lt;&gt;"Inside window","Outside window","No booking time conflict"))))))</f>
      </c>
      <c r="K27" s="22"/>
      <c r="L27" s="23"/>
    </row>
    <row r="28" ht="3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38" customHeight="1">
      <c r="A29" s="3" t="str">
        <v>Calculations cover rows 8–27 only. Extend all formula references before adding rows. Keep evidence with this file; calculations do not authorise bookings, purchases, payments or safety decisions.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3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>
    <mergeCell ref="A2:L2"/>
    <mergeCell ref="A3:L3"/>
    <mergeCell ref="A4:L4"/>
    <mergeCell ref="A5:L5"/>
    <mergeCell ref="A29:L29"/>
  </mergeCells>
  <conditionalFormatting sqref="J8:J27">
    <cfRule type="containsText" dxfId="11" priority="1" operator="containsText" text="Check"/>
    <cfRule type="containsText" dxfId="12" priority="2" operator="containsText" text="hold"/>
    <cfRule type="containsText" dxfId="13" priority="3" operator="containsText" text="pending"/>
    <cfRule type="containsText" dxfId="14" priority="4" operator="containsText" text="overlap"/>
    <cfRule type="containsText" dxfId="15" priority="5" operator="containsText" text="exceed"/>
    <cfRule type="containsText" dxfId="16" priority="6" operator="containsText" text="Outside"/>
    <cfRule type="containsText" dxfId="17" priority="7" operator="containsText" text="short"/>
    <cfRule type="containsText" dxfId="18" priority="8" operator="containsText" text="Investigate"/>
    <cfRule type="containsText" dxfId="19" priority="9" operator="containsText" text="Duplicate"/>
    <cfRule type="containsText" dxfId="20" priority="10" operator="containsText" text="Resolve"/>
    <cfRule type="containsText" dxfId="21" priority="11" operator="containsText" text="Reconcile"/>
  </conditionalFormatting>
  <printOptions headings="0" gridLines="0"/>
  <pageMargins left="0.25" right="0.25" top="0.4" bottom="0.4" header="0.2" footer="0.2"/>
  <pageSetup paperSize="8" orientation="landscape" scale="100"/>
  <tableParts count="1">
    <tablePart ns1:id="Raa28c6709bf747ad"/>
  </tableParts>
</worksheet>
</file>

<file path=xl/worksheets/sheet5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Loading-bay and Shared-route Schedule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56" t="str">
        <v>What you will record</v>
      </c>
      <c r="B5" s="57" t="str">
        <v>A supplier load-in schedule showing shared-area bookings and how clashes were resolved.</v>
      </c>
      <c r="C5" s="57"/>
      <c r="D5" s="57"/>
      <c r="E5" s="57"/>
      <c r="F5" s="57"/>
      <c r="G5" s="57"/>
      <c r="H5" s="57"/>
    </row>
    <row r="6" ht="35" customHeight="1">
      <c r="A6" s="56" t="str">
        <v>What this covers</v>
      </c>
      <c r="B6" s="57" t="str">
        <v>Complete before confirming vehicle dispatch. If a vehicle is delayed, recheck the effect on the teams scheduled after it.</v>
      </c>
      <c r="C6" s="57"/>
      <c r="D6" s="57"/>
      <c r="E6" s="57"/>
      <c r="F6" s="57"/>
      <c r="G6" s="57"/>
      <c r="H6" s="57"/>
    </row>
    <row r="7" ht="44" customHeight="1">
      <c r="A7" s="56" t="str">
        <v>Check before use</v>
      </c>
      <c r="B7" s="57" t="str">
        <v>Example times are fictional bookings, not standard unloading durations. Verify venue reservations, handling, traffic and work-safety conditions separately.</v>
      </c>
      <c r="C7" s="57"/>
      <c r="D7" s="57"/>
      <c r="E7" s="57"/>
      <c r="F7" s="57"/>
      <c r="G7" s="57"/>
      <c r="H7" s="57"/>
    </row>
    <row r="8" ht="76" customHeight="1">
      <c r="A8" s="56" t="str">
        <v>Have these ready</v>
      </c>
      <c r="B8" s="57" t="str">
        <v>Venue load-in bookings
Each supplier’s vehicle and equipment list
Plan showing loading-bay and shared-route IDs
Work that must finish before installation and rehearsal can start</v>
      </c>
      <c r="C8" s="57"/>
      <c r="D8" s="57"/>
      <c r="E8" s="57"/>
      <c r="F8" s="57"/>
      <c r="G8" s="57"/>
      <c r="H8" s="57"/>
    </row>
    <row r="9" ht="35" customHeight="1">
      <c r="A9" s="56" t="str">
        <v>Where to write</v>
      </c>
      <c r="B9" s="57" t="str">
        <v>Enter your event records in Blank. Keep Example as a reference for what to write.</v>
      </c>
      <c r="C9" s="57"/>
      <c r="D9" s="57"/>
      <c r="E9" s="57"/>
      <c r="F9" s="57"/>
      <c r="G9" s="57"/>
      <c r="H9" s="57"/>
    </row>
    <row r="10" ht="44" customHeight="1">
      <c r="A10" s="56" t="str">
        <v>Unknown information</v>
      </c>
      <c r="B10" s="57" t="str">
        <v>Leave unknown amounts blank. Enter 0 only when it has been confirmed that no cost applies. For other unresolved items, record who will answer and by when.</v>
      </c>
      <c r="C10" s="57"/>
      <c r="D10" s="57"/>
      <c r="E10" s="57"/>
      <c r="F10" s="57"/>
      <c r="G10" s="57"/>
      <c r="H10" s="57"/>
    </row>
    <row r="11" ht="44" customHeight="1">
      <c r="A11" s="56" t="str">
        <v>Fictional examples</v>
      </c>
      <c r="B11" s="57" t="str">
        <v>All names, dates, amounts and results in examples are fictional. They are not market prices or approvals. The Example and Calc example sheets use separate fictional cases; do not combine their amounts or timings.</v>
      </c>
      <c r="C11" s="57"/>
      <c r="D11" s="57"/>
      <c r="E11" s="57"/>
      <c r="F11" s="57"/>
      <c r="G11" s="57"/>
      <c r="H11" s="57"/>
    </row>
    <row r="12" ht="35" customHeight="1">
      <c r="A12" s="56" t="str">
        <v>Identify your file</v>
      </c>
      <c r="B12" s="57" t="str">
        <v>Fill in the event, your name, check date and file version in row 4. Send the confirmed file to the person taking over the work.</v>
      </c>
      <c r="C12" s="57"/>
      <c r="D12" s="57"/>
      <c r="E12" s="57"/>
      <c r="F12" s="57"/>
      <c r="G12" s="57"/>
      <c r="H12" s="57"/>
    </row>
    <row r="13" ht="35" customHeight="1">
      <c r="A13" s="56" t="str">
        <v>Related guide</v>
      </c>
      <c r="B13" s="57" t="str">
        <v>https://eventodit.com/en/stories/event-load-in-overlap-window.html</v>
      </c>
      <c r="C13" s="57"/>
      <c r="D13" s="57"/>
      <c r="E13" s="57"/>
      <c r="F13" s="57"/>
      <c r="G13" s="57"/>
      <c r="H13" s="57"/>
    </row>
    <row r="14" ht="35" customHeight="1">
      <c r="A14" s="56" t="str">
        <v>When to use it</v>
      </c>
      <c r="B14" s="57" t="str">
        <v>Before booking load-in or dispatching vehicles, and whenever arrivals are delayed.</v>
      </c>
      <c r="C14" s="57"/>
      <c r="D14" s="57"/>
      <c r="E14" s="57"/>
      <c r="F14" s="57"/>
      <c r="G14" s="57"/>
      <c r="H14" s="57"/>
    </row>
    <row r="15" ht="35" customHeight="1">
      <c r="A15" s="56" t="str">
        <v>Step 1</v>
      </c>
      <c r="B15" s="57" t="str">
        <v>Enter vehicle arrival and departure separately from loading-bay and route use.</v>
      </c>
      <c r="C15" s="57"/>
      <c r="D15" s="57"/>
      <c r="E15" s="57"/>
      <c r="F15" s="57"/>
      <c r="G15" s="57"/>
      <c r="H15" s="57"/>
    </row>
    <row r="16" ht="35" customHeight="1">
      <c r="A16" s="56" t="str">
        <v>Step 2</v>
      </c>
      <c r="B16" s="57" t="str">
        <v>Mark any overlap where suppliers need the same bay or route.</v>
      </c>
      <c r="C16" s="57"/>
      <c r="D16" s="57"/>
      <c r="E16" s="57"/>
      <c r="F16" s="57"/>
      <c r="G16" s="57"/>
      <c r="H16" s="57"/>
    </row>
    <row r="17" ht="35" customHeight="1">
      <c r="A17" s="56" t="str">
        <v>Step 3</v>
      </c>
      <c r="B17" s="57" t="str">
        <v>Ask suppliers whether a changed slot delays installation or rehearsal.</v>
      </c>
      <c r="C17" s="57"/>
      <c r="D17" s="57"/>
      <c r="E17" s="57"/>
      <c r="F17" s="57"/>
      <c r="G17" s="57"/>
      <c r="H17" s="57"/>
    </row>
    <row r="18" ht="35" customHeight="1">
      <c r="A18" s="56" t="str">
        <v>Step 4</v>
      </c>
      <c r="B18" s="57" t="str">
        <v>Once the venue and suppliers agree, send the same schedule to drivers and onsite control.</v>
      </c>
      <c r="C18" s="57"/>
      <c r="D18" s="57"/>
      <c r="E18" s="57"/>
      <c r="F18" s="57"/>
      <c r="G18" s="57"/>
      <c r="H18" s="57"/>
    </row>
    <row r="19" ht="35" customHeight="1">
      <c r="A19" s="56" t="str">
        <v>Completion check 1</v>
      </c>
      <c r="B19" s="57" t="str">
        <v>Clashes have been removed or an arrangement for controlling shared work has been approved.</v>
      </c>
      <c r="C19" s="57"/>
      <c r="D19" s="57"/>
      <c r="E19" s="57"/>
      <c r="F19" s="57"/>
      <c r="G19" s="57"/>
      <c r="H19" s="57"/>
    </row>
    <row r="20" ht="35" customHeight="1">
      <c r="A20" s="56" t="str">
        <v>Completion check 2</v>
      </c>
      <c r="B20" s="57" t="str">
        <v>The effect on installation and rehearsal has been checked.</v>
      </c>
      <c r="C20" s="57"/>
      <c r="D20" s="57"/>
      <c r="E20" s="57"/>
      <c r="F20" s="57"/>
      <c r="G20" s="57"/>
      <c r="H20" s="57"/>
    </row>
    <row r="21" ht="35" customHeight="1">
      <c r="A21" s="56" t="str">
        <v>Completion check 3</v>
      </c>
      <c r="B21" s="57" t="str">
        <v>Drivers and onsite teams have acknowledged the latest schedule.</v>
      </c>
      <c r="C21" s="57"/>
      <c r="D21" s="57"/>
      <c r="E21" s="57"/>
      <c r="F21" s="57"/>
      <c r="G21" s="57"/>
      <c r="H21" s="57"/>
    </row>
    <row r="22" ht="35" customHeight="1">
      <c r="A22" s="56" t="str">
        <v>What to send next</v>
      </c>
      <c r="B22" s="57" t="str">
        <v>The logistics lead sends the current schedule to venue control, supplier crew chiefs and drivers.</v>
      </c>
      <c r="C22" s="57"/>
      <c r="D22" s="57"/>
      <c r="E22" s="57"/>
      <c r="F22" s="57"/>
      <c r="G22" s="57"/>
      <c r="H22" s="57"/>
    </row>
    <row r="23" ht="35" customHeight="1">
      <c r="A23" s="56" t="str">
        <v>What needs a separate check</v>
      </c>
      <c r="B23" s="57" t="str">
        <v>A schedule without overlapping times does not, by itself, prove that parallel work is safe.</v>
      </c>
      <c r="C23" s="57"/>
      <c r="D23" s="57"/>
      <c r="E23" s="57"/>
      <c r="F23" s="57"/>
      <c r="G23" s="57"/>
      <c r="H23" s="57"/>
    </row>
    <row r="24" ht="44" customHeight="1">
      <c r="A24" s="56" t="str">
        <v>Record capacity</v>
      </c>
      <c r="B24" s="57" t="str">
        <v>Blank has 24 editable rows. Calculation covers exactly 20 records (rows 8–27). Before adding more, extend both formulas and every bounded reference; appended rows are not included automatically. Archive a dated copy before clearing inputs.</v>
      </c>
      <c r="C24" s="57"/>
      <c r="D24" s="57"/>
      <c r="E24" s="57"/>
      <c r="F24" s="57"/>
      <c r="G24" s="57"/>
      <c r="H24" s="57"/>
    </row>
    <row r="25" ht="44" customHeight="1">
      <c r="A25" s="56" t="str">
        <v>Printing</v>
      </c>
      <c r="B25" s="57" t="str">
        <v>Wide records and calculations may span horizontal pages at readable 100% scale. IDs and headers repeat. Select the fields needed for your meeting and adjust the print area in Excel.</v>
      </c>
      <c r="C25" s="57"/>
      <c r="D25" s="57"/>
      <c r="E25" s="57"/>
      <c r="F25" s="57"/>
      <c r="G25" s="57"/>
      <c r="H25" s="57"/>
    </row>
    <row r="26" ht="44" customHeight="1">
      <c r="A26" s="56" t="str">
        <v>Reference 1</v>
      </c>
      <c r="B26" s="57" t="str">
        <v>Excel London · Exhibitor manual: vehicle booking system
https://www.excel.london/uploads/exhibitor-manual---vehicle-booking-system.pdf</v>
      </c>
      <c r="C26" s="57"/>
      <c r="D26" s="57"/>
      <c r="E26" s="57"/>
      <c r="F26" s="57"/>
      <c r="G26" s="57"/>
      <c r="H26" s="57"/>
    </row>
    <row r="27" ht="44" customHeight="1">
      <c r="A27" s="56" t="str">
        <v>Adapted use</v>
      </c>
      <c r="B27" s="57" t="str">
        <v>Adapted separate loading-bay bookings and driver instructions. Excel London vehicle-duration limits are not transferred to other venues.</v>
      </c>
      <c r="C27" s="57"/>
      <c r="D27" s="57"/>
      <c r="E27" s="57"/>
      <c r="F27" s="57"/>
      <c r="G27" s="57"/>
      <c r="H27" s="5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