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23f14ac9046c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73a0e95e289b4d07"/>
    <sheet name="Example" sheetId="2" ns1:id="R53929babce8a4b43"/>
    <sheet name="Calculation" sheetId="3" ns1:id="Rca6aa9ef83cd4b34"/>
    <sheet name="Calc example" sheetId="4" ns1:id="Rc55218b8c0da4489"/>
    <sheet name="Instructions" sheetId="5" ns1:id="Rda5d76a2398642ac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'Calculation'!$A$1:$L$30</definedName>
    <definedName name="_xlnm.Print_Titles" localSheetId="2">'Calculation'!$7:$7,'Calculation'!$A:$B</definedName>
    <definedName name="_xlnm.Print_Area" localSheetId="3">'Calc example'!$A$1:$L$30</definedName>
    <definedName name="_xlnm.Print_Titles" localSheetId="3">'Calc example'!$7:$7,'Calc example'!$A:$B</definedName>
    <definedName name="_xlnm.Print_Area" localSheetId="4">'Instructions'!$A$1:$H$26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0"/>
    <x:numFmt numFmtId="201" formatCode="#,##0.0;-#,##0.0;0.0"/>
    <x:numFmt numFmtId="202" formatCode="yyyy-mm-dd hh:mm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  <x:fill>
      <x:patternFill patternType="solid">
        <x:fgColor rgb="FFF0F3F6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6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201" fontId="1" fillId="5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202" fontId="1" fillId="2" borderId="6" xfId="0" applyNumberFormat="1" applyFont="1" applyFill="1" applyBorder="1" applyAlignment="1">
      <x:alignment vertical="top" wrapText="1"/>
    </x:xf>
    <x:xf numFmtId="201" fontId="1" fillId="2" borderId="6" xfId="0" applyNumberFormat="1" applyFont="1" applyFill="1" applyBorder="1" applyAlignment="1">
      <x:alignment vertical="top" wrapText="1"/>
    </x:xf>
    <x:xf numFmtId="201" fontId="1" fillId="5" borderId="6" xfId="0" applyNumberFormat="1" applyFont="1" applyFill="1" applyBorder="1" applyAlignment="1">
      <x:alignment vertical="top" wrapText="1"/>
    </x:xf>
    <x:xf numFmtId="200" fontId="1" fillId="5" borderId="6" xfId="0" applyNumberFormat="1" applyFont="1" applyFill="1" applyBorder="1" applyAlignment="1">
      <x:alignment vertical="top" wrapText="1"/>
    </x:xf>
    <x:xf numFmtId="0" fontId="1" fillId="5" borderId="6" xfId="0" applyNumberFormat="1" applyFont="1" applyFill="1" applyBorder="1" applyAlignment="1">
      <x:alignment vertical="top" wrapText="1"/>
    </x:xf>
    <x:xf numFmtId="202" fontId="1" fillId="2" borderId="9" xfId="0" applyNumberFormat="1" applyFont="1" applyFill="1" applyBorder="1" applyAlignment="1">
      <x:alignment vertical="top" wrapText="1"/>
    </x:xf>
    <x:xf numFmtId="201" fontId="1" fillId="2" borderId="9" xfId="0" applyNumberFormat="1" applyFont="1" applyFill="1" applyBorder="1" applyAlignment="1">
      <x:alignment vertical="top" wrapText="1"/>
    </x:xf>
    <x:xf numFmtId="201" fontId="1" fillId="5" borderId="9" xfId="0" applyNumberFormat="1" applyFont="1" applyFill="1" applyBorder="1" applyAlignment="1">
      <x:alignment vertical="top" wrapText="1"/>
    </x:xf>
    <x:xf numFmtId="200" fontId="1" fillId="5" borderId="9" xfId="0" applyNumberFormat="1" applyFont="1" applyFill="1" applyBorder="1" applyAlignment="1">
      <x:alignment vertical="top" wrapText="1"/>
    </x:xf>
    <x:xf numFmtId="0" fontId="1" fillId="5" borderId="9" xfId="0" applyNumberFormat="1" applyFont="1" applyFill="1" applyBorder="1" applyAlignment="1">
      <x:alignment vertical="top" wrapText="1"/>
    </x:xf>
    <x:xf numFmtId="202" fontId="1" fillId="2" borderId="12" xfId="0" applyNumberFormat="1" applyFont="1" applyFill="1" applyBorder="1" applyAlignment="1">
      <x:alignment vertical="top" wrapText="1"/>
    </x:xf>
    <x:xf numFmtId="201" fontId="1" fillId="2" borderId="12" xfId="0" applyNumberFormat="1" applyFont="1" applyFill="1" applyBorder="1" applyAlignment="1">
      <x:alignment vertical="top" wrapText="1"/>
    </x:xf>
    <x:xf numFmtId="201" fontId="1" fillId="5" borderId="12" xfId="0" applyNumberFormat="1" applyFont="1" applyFill="1" applyBorder="1" applyAlignment="1">
      <x:alignment vertical="top" wrapText="1"/>
    </x:xf>
    <x:xf numFmtId="200" fontId="1" fillId="5" borderId="12" xfId="0" applyNumberFormat="1" applyFont="1" applyFill="1" applyBorder="1" applyAlignment="1">
      <x:alignment vertical="top" wrapText="1"/>
    </x:xf>
    <x:xf numFmtId="0" fontId="1" fillId="5" borderId="12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2"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b39084af34977" /><Relationship Type="http://schemas.openxmlformats.org/officeDocument/2006/relationships/theme" Target="/xl/theme/theme1.xml" Id="R69d5717d2967409f" /><Relationship Type="http://schemas.openxmlformats.org/officeDocument/2006/relationships/sharedStrings" Target="/xl/sharedStrings.xml" Id="Rb4cba8906b9d4c06" /><Relationship Type="http://schemas.openxmlformats.org/officeDocument/2006/relationships/worksheet" Target="/xl/worksheets/sheet1.xml" Id="R73a0e95e289b4d07" /><Relationship Type="http://schemas.openxmlformats.org/officeDocument/2006/relationships/worksheet" Target="/xl/worksheets/sheet2.xml" Id="R53929babce8a4b43" /><Relationship Type="http://schemas.openxmlformats.org/officeDocument/2006/relationships/worksheet" Target="/xl/worksheets/sheet3.xml" Id="Rca6aa9ef83cd4b34" /><Relationship Type="http://schemas.openxmlformats.org/officeDocument/2006/relationships/worksheet" Target="/xl/worksheets/sheet4.xml" Id="Rc55218b8c0da4489" /><Relationship Type="http://schemas.openxmlformats.org/officeDocument/2006/relationships/worksheet" Target="/xl/worksheets/sheet5.xml" Id="Rda5d76a2398642a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Participant ID and role"/>
    <x:tableColumn id="2" name="Previous activity and location"/>
    <x:tableColumn id="3" name="Previous call-to-release time"/>
    <x:tableColumn id="4" name="Next activity and location"/>
    <x:tableColumn id="5" name="Next call-to-release time"/>
    <x:tableColumn id="6" name="Overlap or transfer/preparation shortfall"/>
    <x:tableColumn id="7" name="Change and approver"/>
    <x:tableColumn id="8" name="Updated timetable and receipt check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Participant ID and role"/>
    <x:tableColumn id="2" name="Previous activity and location"/>
    <x:tableColumn id="3" name="Previous call-to-release time"/>
    <x:tableColumn id="4" name="Next activity and location"/>
    <x:tableColumn id="5" name="Next call-to-release time"/>
    <x:tableColumn id="6" name="Overlap or transfer/preparation shortfall"/>
    <x:tableColumn id="7" name="Change and approver"/>
    <x:tableColumn id="8" name="Updated timetable and receipt check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CalculationInput" displayName="CalculationInput" ref="A7:L27" headerRowCount="1" totalsRowCount="0" totalsRowShown="0">
  <x:autoFilter ref="A7:L27"/>
  <x:tableColumns count="12">
    <x:tableColumn id="1" name="Participant ID"/>
    <x:tableColumn id="2" name="Activity or role"/>
    <x:tableColumn id="3" name="Call time"/>
    <x:tableColumn id="4" name="Release time"/>
    <x:tableColumn id="5" name="Next call time"/>
    <x:tableColumn id="6" name="Travel and prep (min)"/>
    <x:tableColumn id="7" name="Call-to-release time (min)"/>
    <x:tableColumn id="8" name="Time before next call (min)"/>
    <x:tableColumn id="9" name="Time short (min)"/>
    <x:tableColumn id="10" name="Overlapping activities"/>
    <x:tableColumn id="11" name="Review status"/>
    <x:tableColumn id="12" name="Person arranging changes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CalculationExample" displayName="CalculationExample" ref="A7:L27" headerRowCount="1" totalsRowCount="0" totalsRowShown="0">
  <x:autoFilter ref="A7:L27"/>
  <x:tableColumns count="12">
    <x:tableColumn id="1" name="Participant ID"/>
    <x:tableColumn id="2" name="Activity or role"/>
    <x:tableColumn id="3" name="Call time"/>
    <x:tableColumn id="4" name="Release time"/>
    <x:tableColumn id="5" name="Next call time"/>
    <x:tableColumn id="6" name="Travel and prep (min)"/>
    <x:tableColumn id="7" name="Call-to-release time (min)"/>
    <x:tableColumn id="8" name="Time before next call (min)"/>
    <x:tableColumn id="9" name="Time short (min)"/>
    <x:tableColumn id="10" name="Overlapping activities"/>
    <x:tableColumn id="11" name="Review status"/>
    <x:tableColumn id="12" name="Person arranging chang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81152569e1f48b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74f6441a63b4e6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466a638924a42a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802e3ade07b24de8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Sports Day Participant Schedule Conflict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Participant ID and role</v>
      </c>
      <c r="B5" s="12" t="str">
        <v>Previous activity and location</v>
      </c>
      <c r="C5" s="12" t="str">
        <v>Previous call-to-release time</v>
      </c>
      <c r="D5" s="12" t="str">
        <v>Next activity and location</v>
      </c>
      <c r="E5" s="12" t="str">
        <v>Next call-to-release time</v>
      </c>
      <c r="F5" s="12" t="str">
        <v>Overlap or transfer/preparation shortfall</v>
      </c>
      <c r="G5" s="12" t="str">
        <v>Change and approver</v>
      </c>
      <c r="H5" s="13" t="str">
        <v>Updated timetable and receipt check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381152569e1f48bc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Sports Day Participant Schedule Conflict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Participant ID and role</v>
      </c>
      <c r="B5" s="12" t="str">
        <v>Previous activity and location</v>
      </c>
      <c r="C5" s="12" t="str">
        <v>Previous call-to-release time</v>
      </c>
      <c r="D5" s="12" t="str">
        <v>Next activity and location</v>
      </c>
      <c r="E5" s="12" t="str">
        <v>Next call-to-release time</v>
      </c>
      <c r="F5" s="12" t="str">
        <v>Overlap or transfer/preparation shortfall</v>
      </c>
      <c r="G5" s="12" t="str">
        <v>Change and approver</v>
      </c>
      <c r="H5" s="13" t="str">
        <v>Updated timetable and receipt check</v>
      </c>
    </row>
    <row r="6" ht="78" customHeight="1">
      <c r="A6" s="26" t="str">
        <v>Fictional P-01 / team A player</v>
      </c>
      <c r="B6" s="27" t="str">
        <v>Relay / track Z1</v>
      </c>
      <c r="C6" s="27" t="str">
        <v>2026-11-12 10:00–10:15</v>
      </c>
      <c r="D6" s="27" t="str">
        <v>Ball game / field Z2</v>
      </c>
      <c r="E6" s="27" t="str">
        <v>2026-11-12 10:12–10:30</v>
      </c>
      <c r="F6" s="27" t="str">
        <v>Call-to-release periods overlap by 3 minutes / P-01 cannot take part in both</v>
      </c>
      <c r="G6" s="27" t="str">
        <v>Programme lead replaces the ball-game player with P-04 / team lead agrees at 09:20</v>
      </c>
      <c r="H6" s="28" t="str">
        <v>MATCH-v6 / caller, referee and team guide acknowledge at 09:30</v>
      </c>
    </row>
    <row r="7" ht="78" customHeight="1">
      <c r="A7" s="29" t="str">
        <v>Fictional P-02 / team B player</v>
      </c>
      <c r="B7" s="30" t="str">
        <v>Team mission / Z3</v>
      </c>
      <c r="C7" s="30" t="str">
        <v>2026-11-12 10:00–10:15</v>
      </c>
      <c r="D7" s="30" t="str">
        <v>Relay / Z1</v>
      </c>
      <c r="E7" s="30" t="str">
        <v>2026-11-12 10:20–10:40</v>
      </c>
      <c r="F7" s="30" t="str">
        <v>5-minute gap / fictional transfer and preparation check requires 8 minutes / short by 3</v>
      </c>
      <c r="G7" s="30" t="str">
        <v>Competition lead moves the next call to 10:25 / opponent and referee agree</v>
      </c>
      <c r="H7" s="31" t="str">
        <v>MATCH-v7 / P-02 and both team guides acknowledge at 09:40 / revised gap 10 minutes</v>
      </c>
    </row>
    <row r="8" ht="78" customHeight="1">
      <c r="A8" s="32" t="str">
        <v>Fictional P-03 / team C player and scorer</v>
      </c>
      <c r="B8" s="33" t="str">
        <v>Ball game / Z2</v>
      </c>
      <c r="C8" s="33" t="str">
        <v>2026-11-12 10:40–11:00</v>
      </c>
      <c r="D8" s="33" t="str">
        <v>Scoring duty / Z1</v>
      </c>
      <c r="E8" s="33" t="str">
        <v>2026-11-12 10:50–11:10</v>
      </c>
      <c r="F8" s="33" t="str">
        <v>Playing and scoring overlap by 10 minutes / impossible before transfer time is even considered</v>
      </c>
      <c r="G8" s="33" t="str">
        <v>Operations lead assigns scoring to STAFF-R2 / handover practised at 09:45</v>
      </c>
      <c r="H8" s="34" t="str">
        <v>STAFF-v4 and MATCH-v7 / scoring lead confirms handover at 09:55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74f6441a63b4e64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FFC49D16"/>
    <pageSetUpPr fitToPage="0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7" hidden="0" customWidth="1"/>
    <col min="2" max="2" width="26" hidden="0" customWidth="1"/>
    <col min="3" max="3" width="23" hidden="0" customWidth="1"/>
    <col min="4" max="4" width="23" hidden="0" customWidth="1"/>
    <col min="5" max="5" width="23" hidden="0" customWidth="1"/>
    <col min="6" max="6" width="19" hidden="0" customWidth="1"/>
    <col min="7" max="7" width="17" hidden="0" customWidth="1"/>
    <col min="8" max="8" width="21" hidden="0" customWidth="1"/>
    <col min="9" max="9" width="16" hidden="0" customWidth="1"/>
    <col min="10" max="10" width="18" hidden="0" customWidth="1"/>
    <col min="11" max="11" width="25" hidden="0" customWidth="1"/>
    <col min="12" max="12" width="22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>
      <c r="A2" s="5" t="str">
        <v>Check whether participants can reach their next activity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" customHeight="1">
      <c r="A3" s="6" t="str">
        <v>Use one row for each person’s activity and repeat their ID for later activities. Rest, medical recovery and fitness to participate need separate assessment.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8" customHeight="1">
      <c r="A4" s="3" t="str">
        <v>Call = arrival; release = earliest departure. A negative gap means the next call comes before release. Check travel, preparation and overlapping activities.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38" customHeight="1">
      <c r="A5" s="3" t="str">
        <v>Yellow: enter data. Grey: calculated. Blank means unknown; zero is an entered value. Fill up to 20 records.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49" customHeight="1">
      <c r="A7" s="11" t="str">
        <v>Participant ID</v>
      </c>
      <c r="B7" s="12" t="str">
        <v>Activity or role</v>
      </c>
      <c r="C7" s="12" t="str">
        <v>Call time</v>
      </c>
      <c r="D7" s="12" t="str">
        <v>Release time</v>
      </c>
      <c r="E7" s="12" t="str">
        <v>Next call time</v>
      </c>
      <c r="F7" s="12" t="str">
        <v>Travel and prep (min)</v>
      </c>
      <c r="G7" s="12" t="str">
        <v>Call-to-release time (min)</v>
      </c>
      <c r="H7" s="12" t="str">
        <v>Time before next call (min)</v>
      </c>
      <c r="I7" s="12" t="str">
        <v>Time short (min)</v>
      </c>
      <c r="J7" s="12" t="str">
        <v>Overlapping activities</v>
      </c>
      <c r="K7" s="12" t="str">
        <v>Review status</v>
      </c>
      <c r="L7" s="13" t="str">
        <v>Person arranging changes</v>
      </c>
    </row>
    <row r="8" ht="47" customHeight="1">
      <c r="A8" s="15"/>
      <c r="B8" s="16"/>
      <c r="C8" s="46"/>
      <c r="D8" s="46"/>
      <c r="E8" s="46"/>
      <c r="F8" s="47"/>
      <c r="G8" s="48" t="str">
        <f>IF(OR(ISBLANK(A8),AND(ISTEXT(A8),A8="")),"",IF(OR(OR(ISBLANK(C8),AND(ISTEXT(C8),C8="")),OR(ISBLANK(D8),AND(ISTEXT(D8),D8=""))),"",IF(OR(COUNT(C8:D8)&lt;&gt;2,C8&lt;1,D8&gt;2958465,D8&lt;=C8),"",ROUND((D8-C8)*1440,1))))</f>
      </c>
      <c r="H8" s="48" t="str">
        <f>IF(OR(ISBLANK(A8),AND(ISTEXT(A8),A8="")),"",IF(OR(OR(ISBLANK(G8),AND(ISTEXT(G8),G8="")),OR(ISBLANK(E8),AND(ISTEXT(E8),E8=""))),"",IF(AND(ISNUMBER(E8),E8&gt;=1,E8&lt;=2958465),ROUND((E8-D8)*1440,1),"")))</f>
      </c>
      <c r="I8" s="48" t="str">
        <f>IF(OR(ISBLANK(A8),AND(ISTEXT(A8),A8="")),"",IF(OR(OR(ISBLANK(H8),AND(ISTEXT(H8),H8="")),OR(ISBLANK(F8),AND(ISTEXT(F8),F8=""))),"",IF(AND(ISNUMBER(F8),F8&gt;=0),MAX(0,F8-H8),"")))</f>
      </c>
      <c r="J8" s="49" t="str">
        <f>IF(OR(ISBLANK(A8),AND(ISTEXT(A8),A8="")),"",IF(OR(OR(ISBLANK(G8),AND(ISTEXT(G8),G8=""))),"",COUNTIFS($A$8:$A$27,A8,$C$8:$C$27,"&lt;"&amp;D8,$D$8:$D$27,"&gt;"&amp;C8)-1))</f>
      </c>
      <c r="K8" s="50" t="str">
        <f>IF(OR(ISBLANK(A8),AND(ISTEXT(A8),A8="")),"",IF(OR(OR(ISBLANK(B8),AND(ISTEXT(B8),B8="")),OR(ISBLANK(I8),AND(ISTEXT(I8),I8="")),OR(ISBLANK(J8),AND(ISTEXT(J8),J8="")),OR(ISBLANK(L8),AND(ISTEXT(L8),L8=""))),"Check inputs",IF(COUNTIFS($A$8:$A$27,A8,$A$8:$A$27,"&lt;&gt;")&gt;COUNTIFS($A$8:$A$27,A8,$G$8:$G$27,"&gt;0"),"Participant times incomplete",IF(J8&gt;0,"Resolve concurrent roles",IF(I8&gt;0,"Transfer / prep gap too short","No recorded time conflict")))))</f>
      </c>
      <c r="L8" s="17"/>
    </row>
    <row r="9" ht="47" customHeight="1">
      <c r="A9" s="18"/>
      <c r="B9" s="19"/>
      <c r="C9" s="51"/>
      <c r="D9" s="51"/>
      <c r="E9" s="51"/>
      <c r="F9" s="52"/>
      <c r="G9" s="53" t="str">
        <f>IF(OR(ISBLANK(A9),AND(ISTEXT(A9),A9="")),"",IF(OR(OR(ISBLANK(C9),AND(ISTEXT(C9),C9="")),OR(ISBLANK(D9),AND(ISTEXT(D9),D9=""))),"",IF(OR(COUNT(C9:D9)&lt;&gt;2,C9&lt;1,D9&gt;2958465,D9&lt;=C9),"",ROUND((D9-C9)*1440,1))))</f>
      </c>
      <c r="H9" s="53" t="str">
        <f>IF(OR(ISBLANK(A9),AND(ISTEXT(A9),A9="")),"",IF(OR(OR(ISBLANK(G9),AND(ISTEXT(G9),G9="")),OR(ISBLANK(E9),AND(ISTEXT(E9),E9=""))),"",IF(AND(ISNUMBER(E9),E9&gt;=1,E9&lt;=2958465),ROUND((E9-D9)*1440,1),"")))</f>
      </c>
      <c r="I9" s="53" t="str">
        <f>IF(OR(ISBLANK(A9),AND(ISTEXT(A9),A9="")),"",IF(OR(OR(ISBLANK(H9),AND(ISTEXT(H9),H9="")),OR(ISBLANK(F9),AND(ISTEXT(F9),F9=""))),"",IF(AND(ISNUMBER(F9),F9&gt;=0),MAX(0,F9-H9),"")))</f>
      </c>
      <c r="J9" s="54" t="str">
        <f>IF(OR(ISBLANK(A9),AND(ISTEXT(A9),A9="")),"",IF(OR(OR(ISBLANK(G9),AND(ISTEXT(G9),G9=""))),"",COUNTIFS($A$8:$A$27,A9,$C$8:$C$27,"&lt;"&amp;D9,$D$8:$D$27,"&gt;"&amp;C9)-1))</f>
      </c>
      <c r="K9" s="55" t="str">
        <f>IF(OR(ISBLANK(A9),AND(ISTEXT(A9),A9="")),"",IF(OR(OR(ISBLANK(B9),AND(ISTEXT(B9),B9="")),OR(ISBLANK(I9),AND(ISTEXT(I9),I9="")),OR(ISBLANK(J9),AND(ISTEXT(J9),J9="")),OR(ISBLANK(L9),AND(ISTEXT(L9),L9=""))),"Check inputs",IF(COUNTIFS($A$8:$A$27,A9,$A$8:$A$27,"&lt;&gt;")&gt;COUNTIFS($A$8:$A$27,A9,$G$8:$G$27,"&gt;0"),"Participant times incomplete",IF(J9&gt;0,"Resolve concurrent roles",IF(I9&gt;0,"Transfer / prep gap too short","No recorded time conflict")))))</f>
      </c>
      <c r="L9" s="20"/>
    </row>
    <row r="10" ht="47" customHeight="1">
      <c r="A10" s="18"/>
      <c r="B10" s="19"/>
      <c r="C10" s="51"/>
      <c r="D10" s="51"/>
      <c r="E10" s="51"/>
      <c r="F10" s="52"/>
      <c r="G10" s="53" t="str">
        <f>IF(OR(ISBLANK(A10),AND(ISTEXT(A10),A10="")),"",IF(OR(OR(ISBLANK(C10),AND(ISTEXT(C10),C10="")),OR(ISBLANK(D10),AND(ISTEXT(D10),D10=""))),"",IF(OR(COUNT(C10:D10)&lt;&gt;2,C10&lt;1,D10&gt;2958465,D10&lt;=C10),"",ROUND((D10-C10)*1440,1))))</f>
      </c>
      <c r="H10" s="53" t="str">
        <f>IF(OR(ISBLANK(A10),AND(ISTEXT(A10),A10="")),"",IF(OR(OR(ISBLANK(G10),AND(ISTEXT(G10),G10="")),OR(ISBLANK(E10),AND(ISTEXT(E10),E10=""))),"",IF(AND(ISNUMBER(E10),E10&gt;=1,E10&lt;=2958465),ROUND((E10-D10)*1440,1),"")))</f>
      </c>
      <c r="I10" s="53" t="str">
        <f>IF(OR(ISBLANK(A10),AND(ISTEXT(A10),A10="")),"",IF(OR(OR(ISBLANK(H10),AND(ISTEXT(H10),H10="")),OR(ISBLANK(F10),AND(ISTEXT(F10),F10=""))),"",IF(AND(ISNUMBER(F10),F10&gt;=0),MAX(0,F10-H10),"")))</f>
      </c>
      <c r="J10" s="54" t="str">
        <f>IF(OR(ISBLANK(A10),AND(ISTEXT(A10),A10="")),"",IF(OR(OR(ISBLANK(G10),AND(ISTEXT(G10),G10=""))),"",COUNTIFS($A$8:$A$27,A10,$C$8:$C$27,"&lt;"&amp;D10,$D$8:$D$27,"&gt;"&amp;C10)-1))</f>
      </c>
      <c r="K10" s="55" t="str">
        <f>IF(OR(ISBLANK(A10),AND(ISTEXT(A10),A10="")),"",IF(OR(OR(ISBLANK(B10),AND(ISTEXT(B10),B10="")),OR(ISBLANK(I10),AND(ISTEXT(I10),I10="")),OR(ISBLANK(J10),AND(ISTEXT(J10),J10="")),OR(ISBLANK(L10),AND(ISTEXT(L10),L10=""))),"Check inputs",IF(COUNTIFS($A$8:$A$27,A10,$A$8:$A$27,"&lt;&gt;")&gt;COUNTIFS($A$8:$A$27,A10,$G$8:$G$27,"&gt;0"),"Participant times incomplete",IF(J10&gt;0,"Resolve concurrent roles",IF(I10&gt;0,"Transfer / prep gap too short","No recorded time conflict")))))</f>
      </c>
      <c r="L10" s="20"/>
    </row>
    <row r="11" ht="47" customHeight="1">
      <c r="A11" s="18"/>
      <c r="B11" s="19"/>
      <c r="C11" s="51"/>
      <c r="D11" s="51"/>
      <c r="E11" s="51"/>
      <c r="F11" s="52"/>
      <c r="G11" s="53" t="str">
        <f>IF(OR(ISBLANK(A11),AND(ISTEXT(A11),A11="")),"",IF(OR(OR(ISBLANK(C11),AND(ISTEXT(C11),C11="")),OR(ISBLANK(D11),AND(ISTEXT(D11),D11=""))),"",IF(OR(COUNT(C11:D11)&lt;&gt;2,C11&lt;1,D11&gt;2958465,D11&lt;=C11),"",ROUND((D11-C11)*1440,1))))</f>
      </c>
      <c r="H11" s="53" t="str">
        <f>IF(OR(ISBLANK(A11),AND(ISTEXT(A11),A11="")),"",IF(OR(OR(ISBLANK(G11),AND(ISTEXT(G11),G11="")),OR(ISBLANK(E11),AND(ISTEXT(E11),E11=""))),"",IF(AND(ISNUMBER(E11),E11&gt;=1,E11&lt;=2958465),ROUND((E11-D11)*1440,1),"")))</f>
      </c>
      <c r="I11" s="53" t="str">
        <f>IF(OR(ISBLANK(A11),AND(ISTEXT(A11),A11="")),"",IF(OR(OR(ISBLANK(H11),AND(ISTEXT(H11),H11="")),OR(ISBLANK(F11),AND(ISTEXT(F11),F11=""))),"",IF(AND(ISNUMBER(F11),F11&gt;=0),MAX(0,F11-H11),"")))</f>
      </c>
      <c r="J11" s="54" t="str">
        <f>IF(OR(ISBLANK(A11),AND(ISTEXT(A11),A11="")),"",IF(OR(OR(ISBLANK(G11),AND(ISTEXT(G11),G11=""))),"",COUNTIFS($A$8:$A$27,A11,$C$8:$C$27,"&lt;"&amp;D11,$D$8:$D$27,"&gt;"&amp;C11)-1))</f>
      </c>
      <c r="K11" s="55" t="str">
        <f>IF(OR(ISBLANK(A11),AND(ISTEXT(A11),A11="")),"",IF(OR(OR(ISBLANK(B11),AND(ISTEXT(B11),B11="")),OR(ISBLANK(I11),AND(ISTEXT(I11),I11="")),OR(ISBLANK(J11),AND(ISTEXT(J11),J11="")),OR(ISBLANK(L11),AND(ISTEXT(L11),L11=""))),"Check inputs",IF(COUNTIFS($A$8:$A$27,A11,$A$8:$A$27,"&lt;&gt;")&gt;COUNTIFS($A$8:$A$27,A11,$G$8:$G$27,"&gt;0"),"Participant times incomplete",IF(J11&gt;0,"Resolve concurrent roles",IF(I11&gt;0,"Transfer / prep gap too short","No recorded time conflict")))))</f>
      </c>
      <c r="L11" s="20"/>
    </row>
    <row r="12" ht="47" customHeight="1">
      <c r="A12" s="18"/>
      <c r="B12" s="19"/>
      <c r="C12" s="51"/>
      <c r="D12" s="51"/>
      <c r="E12" s="51"/>
      <c r="F12" s="52"/>
      <c r="G12" s="53" t="str">
        <f>IF(OR(ISBLANK(A12),AND(ISTEXT(A12),A12="")),"",IF(OR(OR(ISBLANK(C12),AND(ISTEXT(C12),C12="")),OR(ISBLANK(D12),AND(ISTEXT(D12),D12=""))),"",IF(OR(COUNT(C12:D12)&lt;&gt;2,C12&lt;1,D12&gt;2958465,D12&lt;=C12),"",ROUND((D12-C12)*1440,1))))</f>
      </c>
      <c r="H12" s="53" t="str">
        <f>IF(OR(ISBLANK(A12),AND(ISTEXT(A12),A12="")),"",IF(OR(OR(ISBLANK(G12),AND(ISTEXT(G12),G12="")),OR(ISBLANK(E12),AND(ISTEXT(E12),E12=""))),"",IF(AND(ISNUMBER(E12),E12&gt;=1,E12&lt;=2958465),ROUND((E12-D12)*1440,1),"")))</f>
      </c>
      <c r="I12" s="53" t="str">
        <f>IF(OR(ISBLANK(A12),AND(ISTEXT(A12),A12="")),"",IF(OR(OR(ISBLANK(H12),AND(ISTEXT(H12),H12="")),OR(ISBLANK(F12),AND(ISTEXT(F12),F12=""))),"",IF(AND(ISNUMBER(F12),F12&gt;=0),MAX(0,F12-H12),"")))</f>
      </c>
      <c r="J12" s="54" t="str">
        <f>IF(OR(ISBLANK(A12),AND(ISTEXT(A12),A12="")),"",IF(OR(OR(ISBLANK(G12),AND(ISTEXT(G12),G12=""))),"",COUNTIFS($A$8:$A$27,A12,$C$8:$C$27,"&lt;"&amp;D12,$D$8:$D$27,"&gt;"&amp;C12)-1))</f>
      </c>
      <c r="K12" s="55" t="str">
        <f>IF(OR(ISBLANK(A12),AND(ISTEXT(A12),A12="")),"",IF(OR(OR(ISBLANK(B12),AND(ISTEXT(B12),B12="")),OR(ISBLANK(I12),AND(ISTEXT(I12),I12="")),OR(ISBLANK(J12),AND(ISTEXT(J12),J12="")),OR(ISBLANK(L12),AND(ISTEXT(L12),L12=""))),"Check inputs",IF(COUNTIFS($A$8:$A$27,A12,$A$8:$A$27,"&lt;&gt;")&gt;COUNTIFS($A$8:$A$27,A12,$G$8:$G$27,"&gt;0"),"Participant times incomplete",IF(J12&gt;0,"Resolve concurrent roles",IF(I12&gt;0,"Transfer / prep gap too short","No recorded time conflict")))))</f>
      </c>
      <c r="L12" s="20"/>
    </row>
    <row r="13" ht="47" customHeight="1">
      <c r="A13" s="18"/>
      <c r="B13" s="19"/>
      <c r="C13" s="51"/>
      <c r="D13" s="51"/>
      <c r="E13" s="51"/>
      <c r="F13" s="52"/>
      <c r="G13" s="53" t="str">
        <f>IF(OR(ISBLANK(A13),AND(ISTEXT(A13),A13="")),"",IF(OR(OR(ISBLANK(C13),AND(ISTEXT(C13),C13="")),OR(ISBLANK(D13),AND(ISTEXT(D13),D13=""))),"",IF(OR(COUNT(C13:D13)&lt;&gt;2,C13&lt;1,D13&gt;2958465,D13&lt;=C13),"",ROUND((D13-C13)*1440,1))))</f>
      </c>
      <c r="H13" s="53" t="str">
        <f>IF(OR(ISBLANK(A13),AND(ISTEXT(A13),A13="")),"",IF(OR(OR(ISBLANK(G13),AND(ISTEXT(G13),G13="")),OR(ISBLANK(E13),AND(ISTEXT(E13),E13=""))),"",IF(AND(ISNUMBER(E13),E13&gt;=1,E13&lt;=2958465),ROUND((E13-D13)*1440,1),"")))</f>
      </c>
      <c r="I13" s="53" t="str">
        <f>IF(OR(ISBLANK(A13),AND(ISTEXT(A13),A13="")),"",IF(OR(OR(ISBLANK(H13),AND(ISTEXT(H13),H13="")),OR(ISBLANK(F13),AND(ISTEXT(F13),F13=""))),"",IF(AND(ISNUMBER(F13),F13&gt;=0),MAX(0,F13-H13),"")))</f>
      </c>
      <c r="J13" s="54" t="str">
        <f>IF(OR(ISBLANK(A13),AND(ISTEXT(A13),A13="")),"",IF(OR(OR(ISBLANK(G13),AND(ISTEXT(G13),G13=""))),"",COUNTIFS($A$8:$A$27,A13,$C$8:$C$27,"&lt;"&amp;D13,$D$8:$D$27,"&gt;"&amp;C13)-1))</f>
      </c>
      <c r="K13" s="55" t="str">
        <f>IF(OR(ISBLANK(A13),AND(ISTEXT(A13),A13="")),"",IF(OR(OR(ISBLANK(B13),AND(ISTEXT(B13),B13="")),OR(ISBLANK(I13),AND(ISTEXT(I13),I13="")),OR(ISBLANK(J13),AND(ISTEXT(J13),J13="")),OR(ISBLANK(L13),AND(ISTEXT(L13),L13=""))),"Check inputs",IF(COUNTIFS($A$8:$A$27,A13,$A$8:$A$27,"&lt;&gt;")&gt;COUNTIFS($A$8:$A$27,A13,$G$8:$G$27,"&gt;0"),"Participant times incomplete",IF(J13&gt;0,"Resolve concurrent roles",IF(I13&gt;0,"Transfer / prep gap too short","No recorded time conflict")))))</f>
      </c>
      <c r="L13" s="20"/>
    </row>
    <row r="14" ht="47" customHeight="1">
      <c r="A14" s="18"/>
      <c r="B14" s="19"/>
      <c r="C14" s="51"/>
      <c r="D14" s="51"/>
      <c r="E14" s="51"/>
      <c r="F14" s="52"/>
      <c r="G14" s="53" t="str">
        <f>IF(OR(ISBLANK(A14),AND(ISTEXT(A14),A14="")),"",IF(OR(OR(ISBLANK(C14),AND(ISTEXT(C14),C14="")),OR(ISBLANK(D14),AND(ISTEXT(D14),D14=""))),"",IF(OR(COUNT(C14:D14)&lt;&gt;2,C14&lt;1,D14&gt;2958465,D14&lt;=C14),"",ROUND((D14-C14)*1440,1))))</f>
      </c>
      <c r="H14" s="53" t="str">
        <f>IF(OR(ISBLANK(A14),AND(ISTEXT(A14),A14="")),"",IF(OR(OR(ISBLANK(G14),AND(ISTEXT(G14),G14="")),OR(ISBLANK(E14),AND(ISTEXT(E14),E14=""))),"",IF(AND(ISNUMBER(E14),E14&gt;=1,E14&lt;=2958465),ROUND((E14-D14)*1440,1),"")))</f>
      </c>
      <c r="I14" s="53" t="str">
        <f>IF(OR(ISBLANK(A14),AND(ISTEXT(A14),A14="")),"",IF(OR(OR(ISBLANK(H14),AND(ISTEXT(H14),H14="")),OR(ISBLANK(F14),AND(ISTEXT(F14),F14=""))),"",IF(AND(ISNUMBER(F14),F14&gt;=0),MAX(0,F14-H14),"")))</f>
      </c>
      <c r="J14" s="54" t="str">
        <f>IF(OR(ISBLANK(A14),AND(ISTEXT(A14),A14="")),"",IF(OR(OR(ISBLANK(G14),AND(ISTEXT(G14),G14=""))),"",COUNTIFS($A$8:$A$27,A14,$C$8:$C$27,"&lt;"&amp;D14,$D$8:$D$27,"&gt;"&amp;C14)-1))</f>
      </c>
      <c r="K14" s="55" t="str">
        <f>IF(OR(ISBLANK(A14),AND(ISTEXT(A14),A14="")),"",IF(OR(OR(ISBLANK(B14),AND(ISTEXT(B14),B14="")),OR(ISBLANK(I14),AND(ISTEXT(I14),I14="")),OR(ISBLANK(J14),AND(ISTEXT(J14),J14="")),OR(ISBLANK(L14),AND(ISTEXT(L14),L14=""))),"Check inputs",IF(COUNTIFS($A$8:$A$27,A14,$A$8:$A$27,"&lt;&gt;")&gt;COUNTIFS($A$8:$A$27,A14,$G$8:$G$27,"&gt;0"),"Participant times incomplete",IF(J14&gt;0,"Resolve concurrent roles",IF(I14&gt;0,"Transfer / prep gap too short","No recorded time conflict")))))</f>
      </c>
      <c r="L14" s="20"/>
    </row>
    <row r="15" ht="47" customHeight="1">
      <c r="A15" s="18"/>
      <c r="B15" s="19"/>
      <c r="C15" s="51"/>
      <c r="D15" s="51"/>
      <c r="E15" s="51"/>
      <c r="F15" s="52"/>
      <c r="G15" s="53" t="str">
        <f>IF(OR(ISBLANK(A15),AND(ISTEXT(A15),A15="")),"",IF(OR(OR(ISBLANK(C15),AND(ISTEXT(C15),C15="")),OR(ISBLANK(D15),AND(ISTEXT(D15),D15=""))),"",IF(OR(COUNT(C15:D15)&lt;&gt;2,C15&lt;1,D15&gt;2958465,D15&lt;=C15),"",ROUND((D15-C15)*1440,1))))</f>
      </c>
      <c r="H15" s="53" t="str">
        <f>IF(OR(ISBLANK(A15),AND(ISTEXT(A15),A15="")),"",IF(OR(OR(ISBLANK(G15),AND(ISTEXT(G15),G15="")),OR(ISBLANK(E15),AND(ISTEXT(E15),E15=""))),"",IF(AND(ISNUMBER(E15),E15&gt;=1,E15&lt;=2958465),ROUND((E15-D15)*1440,1),"")))</f>
      </c>
      <c r="I15" s="53" t="str">
        <f>IF(OR(ISBLANK(A15),AND(ISTEXT(A15),A15="")),"",IF(OR(OR(ISBLANK(H15),AND(ISTEXT(H15),H15="")),OR(ISBLANK(F15),AND(ISTEXT(F15),F15=""))),"",IF(AND(ISNUMBER(F15),F15&gt;=0),MAX(0,F15-H15),"")))</f>
      </c>
      <c r="J15" s="54" t="str">
        <f>IF(OR(ISBLANK(A15),AND(ISTEXT(A15),A15="")),"",IF(OR(OR(ISBLANK(G15),AND(ISTEXT(G15),G15=""))),"",COUNTIFS($A$8:$A$27,A15,$C$8:$C$27,"&lt;"&amp;D15,$D$8:$D$27,"&gt;"&amp;C15)-1))</f>
      </c>
      <c r="K15" s="55" t="str">
        <f>IF(OR(ISBLANK(A15),AND(ISTEXT(A15),A15="")),"",IF(OR(OR(ISBLANK(B15),AND(ISTEXT(B15),B15="")),OR(ISBLANK(I15),AND(ISTEXT(I15),I15="")),OR(ISBLANK(J15),AND(ISTEXT(J15),J15="")),OR(ISBLANK(L15),AND(ISTEXT(L15),L15=""))),"Check inputs",IF(COUNTIFS($A$8:$A$27,A15,$A$8:$A$27,"&lt;&gt;")&gt;COUNTIFS($A$8:$A$27,A15,$G$8:$G$27,"&gt;0"),"Participant times incomplete",IF(J15&gt;0,"Resolve concurrent roles",IF(I15&gt;0,"Transfer / prep gap too short","No recorded time conflict")))))</f>
      </c>
      <c r="L15" s="20"/>
    </row>
    <row r="16" ht="47" customHeight="1">
      <c r="A16" s="18"/>
      <c r="B16" s="19"/>
      <c r="C16" s="51"/>
      <c r="D16" s="51"/>
      <c r="E16" s="51"/>
      <c r="F16" s="52"/>
      <c r="G16" s="53" t="str">
        <f>IF(OR(ISBLANK(A16),AND(ISTEXT(A16),A16="")),"",IF(OR(OR(ISBLANK(C16),AND(ISTEXT(C16),C16="")),OR(ISBLANK(D16),AND(ISTEXT(D16),D16=""))),"",IF(OR(COUNT(C16:D16)&lt;&gt;2,C16&lt;1,D16&gt;2958465,D16&lt;=C16),"",ROUND((D16-C16)*1440,1))))</f>
      </c>
      <c r="H16" s="53" t="str">
        <f>IF(OR(ISBLANK(A16),AND(ISTEXT(A16),A16="")),"",IF(OR(OR(ISBLANK(G16),AND(ISTEXT(G16),G16="")),OR(ISBLANK(E16),AND(ISTEXT(E16),E16=""))),"",IF(AND(ISNUMBER(E16),E16&gt;=1,E16&lt;=2958465),ROUND((E16-D16)*1440,1),"")))</f>
      </c>
      <c r="I16" s="53" t="str">
        <f>IF(OR(ISBLANK(A16),AND(ISTEXT(A16),A16="")),"",IF(OR(OR(ISBLANK(H16),AND(ISTEXT(H16),H16="")),OR(ISBLANK(F16),AND(ISTEXT(F16),F16=""))),"",IF(AND(ISNUMBER(F16),F16&gt;=0),MAX(0,F16-H16),"")))</f>
      </c>
      <c r="J16" s="54" t="str">
        <f>IF(OR(ISBLANK(A16),AND(ISTEXT(A16),A16="")),"",IF(OR(OR(ISBLANK(G16),AND(ISTEXT(G16),G16=""))),"",COUNTIFS($A$8:$A$27,A16,$C$8:$C$27,"&lt;"&amp;D16,$D$8:$D$27,"&gt;"&amp;C16)-1))</f>
      </c>
      <c r="K16" s="55" t="str">
        <f>IF(OR(ISBLANK(A16),AND(ISTEXT(A16),A16="")),"",IF(OR(OR(ISBLANK(B16),AND(ISTEXT(B16),B16="")),OR(ISBLANK(I16),AND(ISTEXT(I16),I16="")),OR(ISBLANK(J16),AND(ISTEXT(J16),J16="")),OR(ISBLANK(L16),AND(ISTEXT(L16),L16=""))),"Check inputs",IF(COUNTIFS($A$8:$A$27,A16,$A$8:$A$27,"&lt;&gt;")&gt;COUNTIFS($A$8:$A$27,A16,$G$8:$G$27,"&gt;0"),"Participant times incomplete",IF(J16&gt;0,"Resolve concurrent roles",IF(I16&gt;0,"Transfer / prep gap too short","No recorded time conflict")))))</f>
      </c>
      <c r="L16" s="20"/>
    </row>
    <row r="17" ht="47" customHeight="1">
      <c r="A17" s="18"/>
      <c r="B17" s="19"/>
      <c r="C17" s="51"/>
      <c r="D17" s="51"/>
      <c r="E17" s="51"/>
      <c r="F17" s="52"/>
      <c r="G17" s="53" t="str">
        <f>IF(OR(ISBLANK(A17),AND(ISTEXT(A17),A17="")),"",IF(OR(OR(ISBLANK(C17),AND(ISTEXT(C17),C17="")),OR(ISBLANK(D17),AND(ISTEXT(D17),D17=""))),"",IF(OR(COUNT(C17:D17)&lt;&gt;2,C17&lt;1,D17&gt;2958465,D17&lt;=C17),"",ROUND((D17-C17)*1440,1))))</f>
      </c>
      <c r="H17" s="53" t="str">
        <f>IF(OR(ISBLANK(A17),AND(ISTEXT(A17),A17="")),"",IF(OR(OR(ISBLANK(G17),AND(ISTEXT(G17),G17="")),OR(ISBLANK(E17),AND(ISTEXT(E17),E17=""))),"",IF(AND(ISNUMBER(E17),E17&gt;=1,E17&lt;=2958465),ROUND((E17-D17)*1440,1),"")))</f>
      </c>
      <c r="I17" s="53" t="str">
        <f>IF(OR(ISBLANK(A17),AND(ISTEXT(A17),A17="")),"",IF(OR(OR(ISBLANK(H17),AND(ISTEXT(H17),H17="")),OR(ISBLANK(F17),AND(ISTEXT(F17),F17=""))),"",IF(AND(ISNUMBER(F17),F17&gt;=0),MAX(0,F17-H17),"")))</f>
      </c>
      <c r="J17" s="54" t="str">
        <f>IF(OR(ISBLANK(A17),AND(ISTEXT(A17),A17="")),"",IF(OR(OR(ISBLANK(G17),AND(ISTEXT(G17),G17=""))),"",COUNTIFS($A$8:$A$27,A17,$C$8:$C$27,"&lt;"&amp;D17,$D$8:$D$27,"&gt;"&amp;C17)-1))</f>
      </c>
      <c r="K17" s="55" t="str">
        <f>IF(OR(ISBLANK(A17),AND(ISTEXT(A17),A17="")),"",IF(OR(OR(ISBLANK(B17),AND(ISTEXT(B17),B17="")),OR(ISBLANK(I17),AND(ISTEXT(I17),I17="")),OR(ISBLANK(J17),AND(ISTEXT(J17),J17="")),OR(ISBLANK(L17),AND(ISTEXT(L17),L17=""))),"Check inputs",IF(COUNTIFS($A$8:$A$27,A17,$A$8:$A$27,"&lt;&gt;")&gt;COUNTIFS($A$8:$A$27,A17,$G$8:$G$27,"&gt;0"),"Participant times incomplete",IF(J17&gt;0,"Resolve concurrent roles",IF(I17&gt;0,"Transfer / prep gap too short","No recorded time conflict")))))</f>
      </c>
      <c r="L17" s="20"/>
    </row>
    <row r="18" ht="47" customHeight="1">
      <c r="A18" s="18"/>
      <c r="B18" s="19"/>
      <c r="C18" s="51"/>
      <c r="D18" s="51"/>
      <c r="E18" s="51"/>
      <c r="F18" s="52"/>
      <c r="G18" s="53" t="str">
        <f>IF(OR(ISBLANK(A18),AND(ISTEXT(A18),A18="")),"",IF(OR(OR(ISBLANK(C18),AND(ISTEXT(C18),C18="")),OR(ISBLANK(D18),AND(ISTEXT(D18),D18=""))),"",IF(OR(COUNT(C18:D18)&lt;&gt;2,C18&lt;1,D18&gt;2958465,D18&lt;=C18),"",ROUND((D18-C18)*1440,1))))</f>
      </c>
      <c r="H18" s="53" t="str">
        <f>IF(OR(ISBLANK(A18),AND(ISTEXT(A18),A18="")),"",IF(OR(OR(ISBLANK(G18),AND(ISTEXT(G18),G18="")),OR(ISBLANK(E18),AND(ISTEXT(E18),E18=""))),"",IF(AND(ISNUMBER(E18),E18&gt;=1,E18&lt;=2958465),ROUND((E18-D18)*1440,1),"")))</f>
      </c>
      <c r="I18" s="53" t="str">
        <f>IF(OR(ISBLANK(A18),AND(ISTEXT(A18),A18="")),"",IF(OR(OR(ISBLANK(H18),AND(ISTEXT(H18),H18="")),OR(ISBLANK(F18),AND(ISTEXT(F18),F18=""))),"",IF(AND(ISNUMBER(F18),F18&gt;=0),MAX(0,F18-H18),"")))</f>
      </c>
      <c r="J18" s="54" t="str">
        <f>IF(OR(ISBLANK(A18),AND(ISTEXT(A18),A18="")),"",IF(OR(OR(ISBLANK(G18),AND(ISTEXT(G18),G18=""))),"",COUNTIFS($A$8:$A$27,A18,$C$8:$C$27,"&lt;"&amp;D18,$D$8:$D$27,"&gt;"&amp;C18)-1))</f>
      </c>
      <c r="K18" s="55" t="str">
        <f>IF(OR(ISBLANK(A18),AND(ISTEXT(A18),A18="")),"",IF(OR(OR(ISBLANK(B18),AND(ISTEXT(B18),B18="")),OR(ISBLANK(I18),AND(ISTEXT(I18),I18="")),OR(ISBLANK(J18),AND(ISTEXT(J18),J18="")),OR(ISBLANK(L18),AND(ISTEXT(L18),L18=""))),"Check inputs",IF(COUNTIFS($A$8:$A$27,A18,$A$8:$A$27,"&lt;&gt;")&gt;COUNTIFS($A$8:$A$27,A18,$G$8:$G$27,"&gt;0"),"Participant times incomplete",IF(J18&gt;0,"Resolve concurrent roles",IF(I18&gt;0,"Transfer / prep gap too short","No recorded time conflict")))))</f>
      </c>
      <c r="L18" s="20"/>
    </row>
    <row r="19" ht="47" customHeight="1">
      <c r="A19" s="18"/>
      <c r="B19" s="19"/>
      <c r="C19" s="51"/>
      <c r="D19" s="51"/>
      <c r="E19" s="51"/>
      <c r="F19" s="52"/>
      <c r="G19" s="53" t="str">
        <f>IF(OR(ISBLANK(A19),AND(ISTEXT(A19),A19="")),"",IF(OR(OR(ISBLANK(C19),AND(ISTEXT(C19),C19="")),OR(ISBLANK(D19),AND(ISTEXT(D19),D19=""))),"",IF(OR(COUNT(C19:D19)&lt;&gt;2,C19&lt;1,D19&gt;2958465,D19&lt;=C19),"",ROUND((D19-C19)*1440,1))))</f>
      </c>
      <c r="H19" s="53" t="str">
        <f>IF(OR(ISBLANK(A19),AND(ISTEXT(A19),A19="")),"",IF(OR(OR(ISBLANK(G19),AND(ISTEXT(G19),G19="")),OR(ISBLANK(E19),AND(ISTEXT(E19),E19=""))),"",IF(AND(ISNUMBER(E19),E19&gt;=1,E19&lt;=2958465),ROUND((E19-D19)*1440,1),"")))</f>
      </c>
      <c r="I19" s="53" t="str">
        <f>IF(OR(ISBLANK(A19),AND(ISTEXT(A19),A19="")),"",IF(OR(OR(ISBLANK(H19),AND(ISTEXT(H19),H19="")),OR(ISBLANK(F19),AND(ISTEXT(F19),F19=""))),"",IF(AND(ISNUMBER(F19),F19&gt;=0),MAX(0,F19-H19),"")))</f>
      </c>
      <c r="J19" s="54" t="str">
        <f>IF(OR(ISBLANK(A19),AND(ISTEXT(A19),A19="")),"",IF(OR(OR(ISBLANK(G19),AND(ISTEXT(G19),G19=""))),"",COUNTIFS($A$8:$A$27,A19,$C$8:$C$27,"&lt;"&amp;D19,$D$8:$D$27,"&gt;"&amp;C19)-1))</f>
      </c>
      <c r="K19" s="55" t="str">
        <f>IF(OR(ISBLANK(A19),AND(ISTEXT(A19),A19="")),"",IF(OR(OR(ISBLANK(B19),AND(ISTEXT(B19),B19="")),OR(ISBLANK(I19),AND(ISTEXT(I19),I19="")),OR(ISBLANK(J19),AND(ISTEXT(J19),J19="")),OR(ISBLANK(L19),AND(ISTEXT(L19),L19=""))),"Check inputs",IF(COUNTIFS($A$8:$A$27,A19,$A$8:$A$27,"&lt;&gt;")&gt;COUNTIFS($A$8:$A$27,A19,$G$8:$G$27,"&gt;0"),"Participant times incomplete",IF(J19&gt;0,"Resolve concurrent roles",IF(I19&gt;0,"Transfer / prep gap too short","No recorded time conflict")))))</f>
      </c>
      <c r="L19" s="20"/>
    </row>
    <row r="20" ht="47" customHeight="1">
      <c r="A20" s="18"/>
      <c r="B20" s="19"/>
      <c r="C20" s="51"/>
      <c r="D20" s="51"/>
      <c r="E20" s="51"/>
      <c r="F20" s="52"/>
      <c r="G20" s="53" t="str">
        <f>IF(OR(ISBLANK(A20),AND(ISTEXT(A20),A20="")),"",IF(OR(OR(ISBLANK(C20),AND(ISTEXT(C20),C20="")),OR(ISBLANK(D20),AND(ISTEXT(D20),D20=""))),"",IF(OR(COUNT(C20:D20)&lt;&gt;2,C20&lt;1,D20&gt;2958465,D20&lt;=C20),"",ROUND((D20-C20)*1440,1))))</f>
      </c>
      <c r="H20" s="53" t="str">
        <f>IF(OR(ISBLANK(A20),AND(ISTEXT(A20),A20="")),"",IF(OR(OR(ISBLANK(G20),AND(ISTEXT(G20),G20="")),OR(ISBLANK(E20),AND(ISTEXT(E20),E20=""))),"",IF(AND(ISNUMBER(E20),E20&gt;=1,E20&lt;=2958465),ROUND((E20-D20)*1440,1),"")))</f>
      </c>
      <c r="I20" s="53" t="str">
        <f>IF(OR(ISBLANK(A20),AND(ISTEXT(A20),A20="")),"",IF(OR(OR(ISBLANK(H20),AND(ISTEXT(H20),H20="")),OR(ISBLANK(F20),AND(ISTEXT(F20),F20=""))),"",IF(AND(ISNUMBER(F20),F20&gt;=0),MAX(0,F20-H20),"")))</f>
      </c>
      <c r="J20" s="54" t="str">
        <f>IF(OR(ISBLANK(A20),AND(ISTEXT(A20),A20="")),"",IF(OR(OR(ISBLANK(G20),AND(ISTEXT(G20),G20=""))),"",COUNTIFS($A$8:$A$27,A20,$C$8:$C$27,"&lt;"&amp;D20,$D$8:$D$27,"&gt;"&amp;C20)-1))</f>
      </c>
      <c r="K20" s="55" t="str">
        <f>IF(OR(ISBLANK(A20),AND(ISTEXT(A20),A20="")),"",IF(OR(OR(ISBLANK(B20),AND(ISTEXT(B20),B20="")),OR(ISBLANK(I20),AND(ISTEXT(I20),I20="")),OR(ISBLANK(J20),AND(ISTEXT(J20),J20="")),OR(ISBLANK(L20),AND(ISTEXT(L20),L20=""))),"Check inputs",IF(COUNTIFS($A$8:$A$27,A20,$A$8:$A$27,"&lt;&gt;")&gt;COUNTIFS($A$8:$A$27,A20,$G$8:$G$27,"&gt;0"),"Participant times incomplete",IF(J20&gt;0,"Resolve concurrent roles",IF(I20&gt;0,"Transfer / prep gap too short","No recorded time conflict")))))</f>
      </c>
      <c r="L20" s="20"/>
    </row>
    <row r="21" ht="47" customHeight="1">
      <c r="A21" s="18"/>
      <c r="B21" s="19"/>
      <c r="C21" s="51"/>
      <c r="D21" s="51"/>
      <c r="E21" s="51"/>
      <c r="F21" s="52"/>
      <c r="G21" s="53" t="str">
        <f>IF(OR(ISBLANK(A21),AND(ISTEXT(A21),A21="")),"",IF(OR(OR(ISBLANK(C21),AND(ISTEXT(C21),C21="")),OR(ISBLANK(D21),AND(ISTEXT(D21),D21=""))),"",IF(OR(COUNT(C21:D21)&lt;&gt;2,C21&lt;1,D21&gt;2958465,D21&lt;=C21),"",ROUND((D21-C21)*1440,1))))</f>
      </c>
      <c r="H21" s="53" t="str">
        <f>IF(OR(ISBLANK(A21),AND(ISTEXT(A21),A21="")),"",IF(OR(OR(ISBLANK(G21),AND(ISTEXT(G21),G21="")),OR(ISBLANK(E21),AND(ISTEXT(E21),E21=""))),"",IF(AND(ISNUMBER(E21),E21&gt;=1,E21&lt;=2958465),ROUND((E21-D21)*1440,1),"")))</f>
      </c>
      <c r="I21" s="53" t="str">
        <f>IF(OR(ISBLANK(A21),AND(ISTEXT(A21),A21="")),"",IF(OR(OR(ISBLANK(H21),AND(ISTEXT(H21),H21="")),OR(ISBLANK(F21),AND(ISTEXT(F21),F21=""))),"",IF(AND(ISNUMBER(F21),F21&gt;=0),MAX(0,F21-H21),"")))</f>
      </c>
      <c r="J21" s="54" t="str">
        <f>IF(OR(ISBLANK(A21),AND(ISTEXT(A21),A21="")),"",IF(OR(OR(ISBLANK(G21),AND(ISTEXT(G21),G21=""))),"",COUNTIFS($A$8:$A$27,A21,$C$8:$C$27,"&lt;"&amp;D21,$D$8:$D$27,"&gt;"&amp;C21)-1))</f>
      </c>
      <c r="K21" s="55" t="str">
        <f>IF(OR(ISBLANK(A21),AND(ISTEXT(A21),A21="")),"",IF(OR(OR(ISBLANK(B21),AND(ISTEXT(B21),B21="")),OR(ISBLANK(I21),AND(ISTEXT(I21),I21="")),OR(ISBLANK(J21),AND(ISTEXT(J21),J21="")),OR(ISBLANK(L21),AND(ISTEXT(L21),L21=""))),"Check inputs",IF(COUNTIFS($A$8:$A$27,A21,$A$8:$A$27,"&lt;&gt;")&gt;COUNTIFS($A$8:$A$27,A21,$G$8:$G$27,"&gt;0"),"Participant times incomplete",IF(J21&gt;0,"Resolve concurrent roles",IF(I21&gt;0,"Transfer / prep gap too short","No recorded time conflict")))))</f>
      </c>
      <c r="L21" s="20"/>
    </row>
    <row r="22" ht="47" customHeight="1">
      <c r="A22" s="18"/>
      <c r="B22" s="19"/>
      <c r="C22" s="51"/>
      <c r="D22" s="51"/>
      <c r="E22" s="51"/>
      <c r="F22" s="52"/>
      <c r="G22" s="53" t="str">
        <f>IF(OR(ISBLANK(A22),AND(ISTEXT(A22),A22="")),"",IF(OR(OR(ISBLANK(C22),AND(ISTEXT(C22),C22="")),OR(ISBLANK(D22),AND(ISTEXT(D22),D22=""))),"",IF(OR(COUNT(C22:D22)&lt;&gt;2,C22&lt;1,D22&gt;2958465,D22&lt;=C22),"",ROUND((D22-C22)*1440,1))))</f>
      </c>
      <c r="H22" s="53" t="str">
        <f>IF(OR(ISBLANK(A22),AND(ISTEXT(A22),A22="")),"",IF(OR(OR(ISBLANK(G22),AND(ISTEXT(G22),G22="")),OR(ISBLANK(E22),AND(ISTEXT(E22),E22=""))),"",IF(AND(ISNUMBER(E22),E22&gt;=1,E22&lt;=2958465),ROUND((E22-D22)*1440,1),"")))</f>
      </c>
      <c r="I22" s="53" t="str">
        <f>IF(OR(ISBLANK(A22),AND(ISTEXT(A22),A22="")),"",IF(OR(OR(ISBLANK(H22),AND(ISTEXT(H22),H22="")),OR(ISBLANK(F22),AND(ISTEXT(F22),F22=""))),"",IF(AND(ISNUMBER(F22),F22&gt;=0),MAX(0,F22-H22),"")))</f>
      </c>
      <c r="J22" s="54" t="str">
        <f>IF(OR(ISBLANK(A22),AND(ISTEXT(A22),A22="")),"",IF(OR(OR(ISBLANK(G22),AND(ISTEXT(G22),G22=""))),"",COUNTIFS($A$8:$A$27,A22,$C$8:$C$27,"&lt;"&amp;D22,$D$8:$D$27,"&gt;"&amp;C22)-1))</f>
      </c>
      <c r="K22" s="55" t="str">
        <f>IF(OR(ISBLANK(A22),AND(ISTEXT(A22),A22="")),"",IF(OR(OR(ISBLANK(B22),AND(ISTEXT(B22),B22="")),OR(ISBLANK(I22),AND(ISTEXT(I22),I22="")),OR(ISBLANK(J22),AND(ISTEXT(J22),J22="")),OR(ISBLANK(L22),AND(ISTEXT(L22),L22=""))),"Check inputs",IF(COUNTIFS($A$8:$A$27,A22,$A$8:$A$27,"&lt;&gt;")&gt;COUNTIFS($A$8:$A$27,A22,$G$8:$G$27,"&gt;0"),"Participant times incomplete",IF(J22&gt;0,"Resolve concurrent roles",IF(I22&gt;0,"Transfer / prep gap too short","No recorded time conflict")))))</f>
      </c>
      <c r="L22" s="20"/>
    </row>
    <row r="23" ht="47" customHeight="1">
      <c r="A23" s="18"/>
      <c r="B23" s="19"/>
      <c r="C23" s="51"/>
      <c r="D23" s="51"/>
      <c r="E23" s="51"/>
      <c r="F23" s="52"/>
      <c r="G23" s="53" t="str">
        <f>IF(OR(ISBLANK(A23),AND(ISTEXT(A23),A23="")),"",IF(OR(OR(ISBLANK(C23),AND(ISTEXT(C23),C23="")),OR(ISBLANK(D23),AND(ISTEXT(D23),D23=""))),"",IF(OR(COUNT(C23:D23)&lt;&gt;2,C23&lt;1,D23&gt;2958465,D23&lt;=C23),"",ROUND((D23-C23)*1440,1))))</f>
      </c>
      <c r="H23" s="53" t="str">
        <f>IF(OR(ISBLANK(A23),AND(ISTEXT(A23),A23="")),"",IF(OR(OR(ISBLANK(G23),AND(ISTEXT(G23),G23="")),OR(ISBLANK(E23),AND(ISTEXT(E23),E23=""))),"",IF(AND(ISNUMBER(E23),E23&gt;=1,E23&lt;=2958465),ROUND((E23-D23)*1440,1),"")))</f>
      </c>
      <c r="I23" s="53" t="str">
        <f>IF(OR(ISBLANK(A23),AND(ISTEXT(A23),A23="")),"",IF(OR(OR(ISBLANK(H23),AND(ISTEXT(H23),H23="")),OR(ISBLANK(F23),AND(ISTEXT(F23),F23=""))),"",IF(AND(ISNUMBER(F23),F23&gt;=0),MAX(0,F23-H23),"")))</f>
      </c>
      <c r="J23" s="54" t="str">
        <f>IF(OR(ISBLANK(A23),AND(ISTEXT(A23),A23="")),"",IF(OR(OR(ISBLANK(G23),AND(ISTEXT(G23),G23=""))),"",COUNTIFS($A$8:$A$27,A23,$C$8:$C$27,"&lt;"&amp;D23,$D$8:$D$27,"&gt;"&amp;C23)-1))</f>
      </c>
      <c r="K23" s="55" t="str">
        <f>IF(OR(ISBLANK(A23),AND(ISTEXT(A23),A23="")),"",IF(OR(OR(ISBLANK(B23),AND(ISTEXT(B23),B23="")),OR(ISBLANK(I23),AND(ISTEXT(I23),I23="")),OR(ISBLANK(J23),AND(ISTEXT(J23),J23="")),OR(ISBLANK(L23),AND(ISTEXT(L23),L23=""))),"Check inputs",IF(COUNTIFS($A$8:$A$27,A23,$A$8:$A$27,"&lt;&gt;")&gt;COUNTIFS($A$8:$A$27,A23,$G$8:$G$27,"&gt;0"),"Participant times incomplete",IF(J23&gt;0,"Resolve concurrent roles",IF(I23&gt;0,"Transfer / prep gap too short","No recorded time conflict")))))</f>
      </c>
      <c r="L23" s="20"/>
    </row>
    <row r="24" ht="47" customHeight="1">
      <c r="A24" s="18"/>
      <c r="B24" s="19"/>
      <c r="C24" s="51"/>
      <c r="D24" s="51"/>
      <c r="E24" s="51"/>
      <c r="F24" s="52"/>
      <c r="G24" s="53" t="str">
        <f>IF(OR(ISBLANK(A24),AND(ISTEXT(A24),A24="")),"",IF(OR(OR(ISBLANK(C24),AND(ISTEXT(C24),C24="")),OR(ISBLANK(D24),AND(ISTEXT(D24),D24=""))),"",IF(OR(COUNT(C24:D24)&lt;&gt;2,C24&lt;1,D24&gt;2958465,D24&lt;=C24),"",ROUND((D24-C24)*1440,1))))</f>
      </c>
      <c r="H24" s="53" t="str">
        <f>IF(OR(ISBLANK(A24),AND(ISTEXT(A24),A24="")),"",IF(OR(OR(ISBLANK(G24),AND(ISTEXT(G24),G24="")),OR(ISBLANK(E24),AND(ISTEXT(E24),E24=""))),"",IF(AND(ISNUMBER(E24),E24&gt;=1,E24&lt;=2958465),ROUND((E24-D24)*1440,1),"")))</f>
      </c>
      <c r="I24" s="53" t="str">
        <f>IF(OR(ISBLANK(A24),AND(ISTEXT(A24),A24="")),"",IF(OR(OR(ISBLANK(H24),AND(ISTEXT(H24),H24="")),OR(ISBLANK(F24),AND(ISTEXT(F24),F24=""))),"",IF(AND(ISNUMBER(F24),F24&gt;=0),MAX(0,F24-H24),"")))</f>
      </c>
      <c r="J24" s="54" t="str">
        <f>IF(OR(ISBLANK(A24),AND(ISTEXT(A24),A24="")),"",IF(OR(OR(ISBLANK(G24),AND(ISTEXT(G24),G24=""))),"",COUNTIFS($A$8:$A$27,A24,$C$8:$C$27,"&lt;"&amp;D24,$D$8:$D$27,"&gt;"&amp;C24)-1))</f>
      </c>
      <c r="K24" s="55" t="str">
        <f>IF(OR(ISBLANK(A24),AND(ISTEXT(A24),A24="")),"",IF(OR(OR(ISBLANK(B24),AND(ISTEXT(B24),B24="")),OR(ISBLANK(I24),AND(ISTEXT(I24),I24="")),OR(ISBLANK(J24),AND(ISTEXT(J24),J24="")),OR(ISBLANK(L24),AND(ISTEXT(L24),L24=""))),"Check inputs",IF(COUNTIFS($A$8:$A$27,A24,$A$8:$A$27,"&lt;&gt;")&gt;COUNTIFS($A$8:$A$27,A24,$G$8:$G$27,"&gt;0"),"Participant times incomplete",IF(J24&gt;0,"Resolve concurrent roles",IF(I24&gt;0,"Transfer / prep gap too short","No recorded time conflict")))))</f>
      </c>
      <c r="L24" s="20"/>
    </row>
    <row r="25" ht="47" customHeight="1">
      <c r="A25" s="18"/>
      <c r="B25" s="19"/>
      <c r="C25" s="51"/>
      <c r="D25" s="51"/>
      <c r="E25" s="51"/>
      <c r="F25" s="52"/>
      <c r="G25" s="53" t="str">
        <f>IF(OR(ISBLANK(A25),AND(ISTEXT(A25),A25="")),"",IF(OR(OR(ISBLANK(C25),AND(ISTEXT(C25),C25="")),OR(ISBLANK(D25),AND(ISTEXT(D25),D25=""))),"",IF(OR(COUNT(C25:D25)&lt;&gt;2,C25&lt;1,D25&gt;2958465,D25&lt;=C25),"",ROUND((D25-C25)*1440,1))))</f>
      </c>
      <c r="H25" s="53" t="str">
        <f>IF(OR(ISBLANK(A25),AND(ISTEXT(A25),A25="")),"",IF(OR(OR(ISBLANK(G25),AND(ISTEXT(G25),G25="")),OR(ISBLANK(E25),AND(ISTEXT(E25),E25=""))),"",IF(AND(ISNUMBER(E25),E25&gt;=1,E25&lt;=2958465),ROUND((E25-D25)*1440,1),"")))</f>
      </c>
      <c r="I25" s="53" t="str">
        <f>IF(OR(ISBLANK(A25),AND(ISTEXT(A25),A25="")),"",IF(OR(OR(ISBLANK(H25),AND(ISTEXT(H25),H25="")),OR(ISBLANK(F25),AND(ISTEXT(F25),F25=""))),"",IF(AND(ISNUMBER(F25),F25&gt;=0),MAX(0,F25-H25),"")))</f>
      </c>
      <c r="J25" s="54" t="str">
        <f>IF(OR(ISBLANK(A25),AND(ISTEXT(A25),A25="")),"",IF(OR(OR(ISBLANK(G25),AND(ISTEXT(G25),G25=""))),"",COUNTIFS($A$8:$A$27,A25,$C$8:$C$27,"&lt;"&amp;D25,$D$8:$D$27,"&gt;"&amp;C25)-1))</f>
      </c>
      <c r="K25" s="55" t="str">
        <f>IF(OR(ISBLANK(A25),AND(ISTEXT(A25),A25="")),"",IF(OR(OR(ISBLANK(B25),AND(ISTEXT(B25),B25="")),OR(ISBLANK(I25),AND(ISTEXT(I25),I25="")),OR(ISBLANK(J25),AND(ISTEXT(J25),J25="")),OR(ISBLANK(L25),AND(ISTEXT(L25),L25=""))),"Check inputs",IF(COUNTIFS($A$8:$A$27,A25,$A$8:$A$27,"&lt;&gt;")&gt;COUNTIFS($A$8:$A$27,A25,$G$8:$G$27,"&gt;0"),"Participant times incomplete",IF(J25&gt;0,"Resolve concurrent roles",IF(I25&gt;0,"Transfer / prep gap too short","No recorded time conflict")))))</f>
      </c>
      <c r="L25" s="20"/>
    </row>
    <row r="26" ht="47" customHeight="1">
      <c r="A26" s="18"/>
      <c r="B26" s="19"/>
      <c r="C26" s="51"/>
      <c r="D26" s="51"/>
      <c r="E26" s="51"/>
      <c r="F26" s="52"/>
      <c r="G26" s="53" t="str">
        <f>IF(OR(ISBLANK(A26),AND(ISTEXT(A26),A26="")),"",IF(OR(OR(ISBLANK(C26),AND(ISTEXT(C26),C26="")),OR(ISBLANK(D26),AND(ISTEXT(D26),D26=""))),"",IF(OR(COUNT(C26:D26)&lt;&gt;2,C26&lt;1,D26&gt;2958465,D26&lt;=C26),"",ROUND((D26-C26)*1440,1))))</f>
      </c>
      <c r="H26" s="53" t="str">
        <f>IF(OR(ISBLANK(A26),AND(ISTEXT(A26),A26="")),"",IF(OR(OR(ISBLANK(G26),AND(ISTEXT(G26),G26="")),OR(ISBLANK(E26),AND(ISTEXT(E26),E26=""))),"",IF(AND(ISNUMBER(E26),E26&gt;=1,E26&lt;=2958465),ROUND((E26-D26)*1440,1),"")))</f>
      </c>
      <c r="I26" s="53" t="str">
        <f>IF(OR(ISBLANK(A26),AND(ISTEXT(A26),A26="")),"",IF(OR(OR(ISBLANK(H26),AND(ISTEXT(H26),H26="")),OR(ISBLANK(F26),AND(ISTEXT(F26),F26=""))),"",IF(AND(ISNUMBER(F26),F26&gt;=0),MAX(0,F26-H26),"")))</f>
      </c>
      <c r="J26" s="54" t="str">
        <f>IF(OR(ISBLANK(A26),AND(ISTEXT(A26),A26="")),"",IF(OR(OR(ISBLANK(G26),AND(ISTEXT(G26),G26=""))),"",COUNTIFS($A$8:$A$27,A26,$C$8:$C$27,"&lt;"&amp;D26,$D$8:$D$27,"&gt;"&amp;C26)-1))</f>
      </c>
      <c r="K26" s="55" t="str">
        <f>IF(OR(ISBLANK(A26),AND(ISTEXT(A26),A26="")),"",IF(OR(OR(ISBLANK(B26),AND(ISTEXT(B26),B26="")),OR(ISBLANK(I26),AND(ISTEXT(I26),I26="")),OR(ISBLANK(J26),AND(ISTEXT(J26),J26="")),OR(ISBLANK(L26),AND(ISTEXT(L26),L26=""))),"Check inputs",IF(COUNTIFS($A$8:$A$27,A26,$A$8:$A$27,"&lt;&gt;")&gt;COUNTIFS($A$8:$A$27,A26,$G$8:$G$27,"&gt;0"),"Participant times incomplete",IF(J26&gt;0,"Resolve concurrent roles",IF(I26&gt;0,"Transfer / prep gap too short","No recorded time conflict")))))</f>
      </c>
      <c r="L26" s="20"/>
    </row>
    <row r="27" ht="47" customHeight="1">
      <c r="A27" s="21"/>
      <c r="B27" s="22"/>
      <c r="C27" s="56"/>
      <c r="D27" s="56"/>
      <c r="E27" s="56"/>
      <c r="F27" s="57"/>
      <c r="G27" s="58" t="str">
        <f>IF(OR(ISBLANK(A27),AND(ISTEXT(A27),A27="")),"",IF(OR(OR(ISBLANK(C27),AND(ISTEXT(C27),C27="")),OR(ISBLANK(D27),AND(ISTEXT(D27),D27=""))),"",IF(OR(COUNT(C27:D27)&lt;&gt;2,C27&lt;1,D27&gt;2958465,D27&lt;=C27),"",ROUND((D27-C27)*1440,1))))</f>
      </c>
      <c r="H27" s="58" t="str">
        <f>IF(OR(ISBLANK(A27),AND(ISTEXT(A27),A27="")),"",IF(OR(OR(ISBLANK(G27),AND(ISTEXT(G27),G27="")),OR(ISBLANK(E27),AND(ISTEXT(E27),E27=""))),"",IF(AND(ISNUMBER(E27),E27&gt;=1,E27&lt;=2958465),ROUND((E27-D27)*1440,1),"")))</f>
      </c>
      <c r="I27" s="58" t="str">
        <f>IF(OR(ISBLANK(A27),AND(ISTEXT(A27),A27="")),"",IF(OR(OR(ISBLANK(H27),AND(ISTEXT(H27),H27="")),OR(ISBLANK(F27),AND(ISTEXT(F27),F27=""))),"",IF(AND(ISNUMBER(F27),F27&gt;=0),MAX(0,F27-H27),"")))</f>
      </c>
      <c r="J27" s="59" t="str">
        <f>IF(OR(ISBLANK(A27),AND(ISTEXT(A27),A27="")),"",IF(OR(OR(ISBLANK(G27),AND(ISTEXT(G27),G27=""))),"",COUNTIFS($A$8:$A$27,A27,$C$8:$C$27,"&lt;"&amp;D27,$D$8:$D$27,"&gt;"&amp;C27)-1))</f>
      </c>
      <c r="K27" s="60" t="str">
        <f>IF(OR(ISBLANK(A27),AND(ISTEXT(A27),A27="")),"",IF(OR(OR(ISBLANK(B27),AND(ISTEXT(B27),B27="")),OR(ISBLANK(I27),AND(ISTEXT(I27),I27="")),OR(ISBLANK(J27),AND(ISTEXT(J27),J27="")),OR(ISBLANK(L27),AND(ISTEXT(L27),L27=""))),"Check inputs",IF(COUNTIFS($A$8:$A$27,A27,$A$8:$A$27,"&lt;&gt;")&gt;COUNTIFS($A$8:$A$27,A27,$G$8:$G$27,"&gt;0"),"Participant times incomplete",IF(J27&gt;0,"Resolve concurrent roles",IF(I27&gt;0,"Transfer / prep gap too short","No recorded time conflict")))))</f>
      </c>
      <c r="L27" s="23"/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38" customHeight="1">
      <c r="A29" s="3" t="str">
        <v>Calculations cover rows 8–27 only. Extend all formula references before adding rows. Keep evidence with this file; calculations do not authorise bookings, purchases, payments or safety decisions.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>
    <mergeCell ref="A2:L2"/>
    <mergeCell ref="A3:L3"/>
    <mergeCell ref="A4:L4"/>
    <mergeCell ref="A5:L5"/>
    <mergeCell ref="A29:L29"/>
  </mergeCells>
  <conditionalFormatting sqref="K8:K27">
    <cfRule type="containsText" dxfId="0" priority="1" operator="containsText" text="Check"/>
    <cfRule type="containsText" dxfId="1" priority="2" operator="containsText" text="hold"/>
    <cfRule type="containsText" dxfId="2" priority="3" operator="containsText" text="pending"/>
    <cfRule type="containsText" dxfId="3" priority="4" operator="containsText" text="overlap"/>
    <cfRule type="containsText" dxfId="4" priority="5" operator="containsText" text="exceed"/>
    <cfRule type="containsText" dxfId="5" priority="6" operator="containsText" text="Outside"/>
    <cfRule type="containsText" dxfId="6" priority="7" operator="containsText" text="short"/>
    <cfRule type="containsText" dxfId="7" priority="8" operator="containsText" text="Investigate"/>
    <cfRule type="containsText" dxfId="8" priority="9" operator="containsText" text="Duplicate"/>
    <cfRule type="containsText" dxfId="9" priority="10" operator="containsText" text="Resolve"/>
    <cfRule type="containsText" dxfId="10" priority="11" operator="containsText" text="Reconcile"/>
  </conditionalFormatting>
  <printOptions headings="0" gridLines="0"/>
  <pageMargins left="0.25" right="0.25" top="0.4" bottom="0.4" header="0.2" footer="0.2"/>
  <pageSetup paperSize="8" orientation="landscape" scale="100"/>
  <tableParts count="1">
    <tablePart ns1:id="R4466a638924a42a3"/>
  </tableParts>
</worksheet>
</file>

<file path=xl/worksheets/sheet4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7" hidden="0" customWidth="1"/>
    <col min="2" max="2" width="26" hidden="0" customWidth="1"/>
    <col min="3" max="3" width="23" hidden="0" customWidth="1"/>
    <col min="4" max="4" width="23" hidden="0" customWidth="1"/>
    <col min="5" max="5" width="23" hidden="0" customWidth="1"/>
    <col min="6" max="6" width="19" hidden="0" customWidth="1"/>
    <col min="7" max="7" width="17" hidden="0" customWidth="1"/>
    <col min="8" max="8" width="21" hidden="0" customWidth="1"/>
    <col min="9" max="9" width="16" hidden="0" customWidth="1"/>
    <col min="10" max="10" width="18" hidden="0" customWidth="1"/>
    <col min="11" max="11" width="25" hidden="0" customWidth="1"/>
    <col min="12" max="12" width="22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>
      <c r="A2" s="5" t="str">
        <v>Check whether participants can reach their next activity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" customHeight="1">
      <c r="A3" s="6" t="str">
        <v>Separate fictional calculation case from the Example sheet. Formula results update when yellow inputs change.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8" customHeight="1">
      <c r="A4" s="3" t="str">
        <v>Call = arrival; release = earliest departure. A negative gap means the next call comes before release. Check travel, preparation and overlapping activities.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38" customHeight="1">
      <c r="A5" s="3" t="str">
        <v>Use one row for each person’s activity and repeat their ID for later activities. Rest, medical recovery and fitness to participate need separate assessment.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49" customHeight="1">
      <c r="A7" s="11" t="str">
        <v>Participant ID</v>
      </c>
      <c r="B7" s="12" t="str">
        <v>Activity or role</v>
      </c>
      <c r="C7" s="12" t="str">
        <v>Call time</v>
      </c>
      <c r="D7" s="12" t="str">
        <v>Release time</v>
      </c>
      <c r="E7" s="12" t="str">
        <v>Next call time</v>
      </c>
      <c r="F7" s="12" t="str">
        <v>Travel and prep (min)</v>
      </c>
      <c r="G7" s="12" t="str">
        <v>Call-to-release time (min)</v>
      </c>
      <c r="H7" s="12" t="str">
        <v>Time before next call (min)</v>
      </c>
      <c r="I7" s="12" t="str">
        <v>Time short (min)</v>
      </c>
      <c r="J7" s="12" t="str">
        <v>Overlapping activities</v>
      </c>
      <c r="K7" s="12" t="str">
        <v>Review status</v>
      </c>
      <c r="L7" s="13" t="str">
        <v>Person arranging changes</v>
      </c>
    </row>
    <row r="8" ht="47" customHeight="1">
      <c r="A8" s="15" t="str">
        <v>P-01</v>
      </c>
      <c r="B8" s="16" t="str">
        <v>Relay participant</v>
      </c>
      <c r="C8" s="46" t="n">
        <v>46327.416666666664</v>
      </c>
      <c r="D8" s="46" t="n">
        <v>46327.427083333336</v>
      </c>
      <c r="E8" s="46" t="n">
        <v>46327.425</v>
      </c>
      <c r="F8" s="47" t="n">
        <v>3</v>
      </c>
      <c r="G8" s="48" t="n">
        <f>IF(OR(ISBLANK(A8),AND(ISTEXT(A8),A8="")),"",IF(OR(OR(ISBLANK(C8),AND(ISTEXT(C8),C8="")),OR(ISBLANK(D8),AND(ISTEXT(D8),D8=""))),"",IF(OR(COUNT(C8:D8)&lt;&gt;2,C8&lt;1,D8&gt;2958465,D8&lt;=C8),"",ROUND((D8-C8)*1440,1))))</f>
        <v>15</v>
      </c>
      <c r="H8" s="48" t="n">
        <f>IF(OR(ISBLANK(A8),AND(ISTEXT(A8),A8="")),"",IF(OR(OR(ISBLANK(G8),AND(ISTEXT(G8),G8="")),OR(ISBLANK(E8),AND(ISTEXT(E8),E8=""))),"",IF(AND(ISNUMBER(E8),E8&gt;=1,E8&lt;=2958465),ROUND((E8-D8)*1440,1),"")))</f>
        <v>-3</v>
      </c>
      <c r="I8" s="48" t="n">
        <f>IF(OR(ISBLANK(A8),AND(ISTEXT(A8),A8="")),"",IF(OR(OR(ISBLANK(H8),AND(ISTEXT(H8),H8="")),OR(ISBLANK(F8),AND(ISTEXT(F8),F8=""))),"",IF(AND(ISNUMBER(F8),F8&gt;=0),MAX(0,F8-H8),"")))</f>
        <v>6</v>
      </c>
      <c r="J8" s="49" t="n">
        <f>IF(OR(ISBLANK(A8),AND(ISTEXT(A8),A8="")),"",IF(OR(OR(ISBLANK(G8),AND(ISTEXT(G8),G8=""))),"",COUNTIFS($A$8:$A$27,A8,$C$8:$C$27,"&lt;"&amp;D8,$D$8:$D$27,"&gt;"&amp;C8)-1))</f>
        <v>1</v>
      </c>
      <c r="K8" s="50" t="str">
        <f>IF(OR(ISBLANK(A8),AND(ISTEXT(A8),A8="")),"",IF(OR(OR(ISBLANK(B8),AND(ISTEXT(B8),B8="")),OR(ISBLANK(I8),AND(ISTEXT(I8),I8="")),OR(ISBLANK(J8),AND(ISTEXT(J8),J8="")),OR(ISBLANK(L8),AND(ISTEXT(L8),L8=""))),"Check inputs",IF(COUNTIFS($A$8:$A$27,A8,$A$8:$A$27,"&lt;&gt;")&gt;COUNTIFS($A$8:$A$27,A8,$G$8:$G$27,"&gt;0"),"Participant times incomplete",IF(J8&gt;0,"Resolve concurrent roles",IF(I8&gt;0,"Transfer / prep gap too short","No recorded time conflict")))))</f>
        <v>Resolve concurrent roles</v>
      </c>
      <c r="L8" s="17" t="str">
        <v>Competition lead</v>
      </c>
    </row>
    <row r="9" ht="47" customHeight="1">
      <c r="A9" s="18" t="str">
        <v>P-01</v>
      </c>
      <c r="B9" s="19" t="str">
        <v>Ball-game participant</v>
      </c>
      <c r="C9" s="51" t="n">
        <v>46327.425</v>
      </c>
      <c r="D9" s="51" t="n">
        <v>46327.4375</v>
      </c>
      <c r="E9" s="51" t="n">
        <v>46327.458333333336</v>
      </c>
      <c r="F9" s="52" t="n">
        <v>5</v>
      </c>
      <c r="G9" s="53" t="n">
        <f>IF(OR(ISBLANK(A9),AND(ISTEXT(A9),A9="")),"",IF(OR(OR(ISBLANK(C9),AND(ISTEXT(C9),C9="")),OR(ISBLANK(D9),AND(ISTEXT(D9),D9=""))),"",IF(OR(COUNT(C9:D9)&lt;&gt;2,C9&lt;1,D9&gt;2958465,D9&lt;=C9),"",ROUND((D9-C9)*1440,1))))</f>
        <v>18</v>
      </c>
      <c r="H9" s="53" t="n">
        <f>IF(OR(ISBLANK(A9),AND(ISTEXT(A9),A9="")),"",IF(OR(OR(ISBLANK(G9),AND(ISTEXT(G9),G9="")),OR(ISBLANK(E9),AND(ISTEXT(E9),E9=""))),"",IF(AND(ISNUMBER(E9),E9&gt;=1,E9&lt;=2958465),ROUND((E9-D9)*1440,1),"")))</f>
        <v>30</v>
      </c>
      <c r="I9" s="53" t="n">
        <f>IF(OR(ISBLANK(A9),AND(ISTEXT(A9),A9="")),"",IF(OR(OR(ISBLANK(H9),AND(ISTEXT(H9),H9="")),OR(ISBLANK(F9),AND(ISTEXT(F9),F9=""))),"",IF(AND(ISNUMBER(F9),F9&gt;=0),MAX(0,F9-H9),"")))</f>
        <v>0</v>
      </c>
      <c r="J9" s="54" t="n">
        <f>IF(OR(ISBLANK(A9),AND(ISTEXT(A9),A9="")),"",IF(OR(OR(ISBLANK(G9),AND(ISTEXT(G9),G9=""))),"",COUNTIFS($A$8:$A$27,A9,$C$8:$C$27,"&lt;"&amp;D9,$D$8:$D$27,"&gt;"&amp;C9)-1))</f>
        <v>1</v>
      </c>
      <c r="K9" s="55" t="str">
        <f>IF(OR(ISBLANK(A9),AND(ISTEXT(A9),A9="")),"",IF(OR(OR(ISBLANK(B9),AND(ISTEXT(B9),B9="")),OR(ISBLANK(I9),AND(ISTEXT(I9),I9="")),OR(ISBLANK(J9),AND(ISTEXT(J9),J9="")),OR(ISBLANK(L9),AND(ISTEXT(L9),L9=""))),"Check inputs",IF(COUNTIFS($A$8:$A$27,A9,$A$8:$A$27,"&lt;&gt;")&gt;COUNTIFS($A$8:$A$27,A9,$G$8:$G$27,"&gt;0"),"Participant times incomplete",IF(J9&gt;0,"Resolve concurrent roles",IF(I9&gt;0,"Transfer / prep gap too short","No recorded time conflict")))))</f>
        <v>Resolve concurrent roles</v>
      </c>
      <c r="L9" s="20" t="str">
        <v>Competition lead</v>
      </c>
    </row>
    <row r="10" ht="47" customHeight="1">
      <c r="A10" s="18" t="str">
        <v>P-02</v>
      </c>
      <c r="B10" s="19" t="str">
        <v>Team challenge</v>
      </c>
      <c r="C10" s="51" t="n">
        <v>46327.416666666664</v>
      </c>
      <c r="D10" s="51" t="n">
        <v>46327.427083333336</v>
      </c>
      <c r="E10" s="51" t="n">
        <v>46327.430555555555</v>
      </c>
      <c r="F10" s="52" t="n">
        <v>8</v>
      </c>
      <c r="G10" s="53" t="n">
        <f>IF(OR(ISBLANK(A10),AND(ISTEXT(A10),A10="")),"",IF(OR(OR(ISBLANK(C10),AND(ISTEXT(C10),C10="")),OR(ISBLANK(D10),AND(ISTEXT(D10),D10=""))),"",IF(OR(COUNT(C10:D10)&lt;&gt;2,C10&lt;1,D10&gt;2958465,D10&lt;=C10),"",ROUND((D10-C10)*1440,1))))</f>
        <v>15</v>
      </c>
      <c r="H10" s="53" t="n">
        <f>IF(OR(ISBLANK(A10),AND(ISTEXT(A10),A10="")),"",IF(OR(OR(ISBLANK(G10),AND(ISTEXT(G10),G10="")),OR(ISBLANK(E10),AND(ISTEXT(E10),E10=""))),"",IF(AND(ISNUMBER(E10),E10&gt;=1,E10&lt;=2958465),ROUND((E10-D10)*1440,1),"")))</f>
        <v>5</v>
      </c>
      <c r="I10" s="53" t="n">
        <f>IF(OR(ISBLANK(A10),AND(ISTEXT(A10),A10="")),"",IF(OR(OR(ISBLANK(H10),AND(ISTEXT(H10),H10="")),OR(ISBLANK(F10),AND(ISTEXT(F10),F10=""))),"",IF(AND(ISNUMBER(F10),F10&gt;=0),MAX(0,F10-H10),"")))</f>
        <v>3</v>
      </c>
      <c r="J10" s="54" t="n">
        <f>IF(OR(ISBLANK(A10),AND(ISTEXT(A10),A10="")),"",IF(OR(OR(ISBLANK(G10),AND(ISTEXT(G10),G10=""))),"",COUNTIFS($A$8:$A$27,A10,$C$8:$C$27,"&lt;"&amp;D10,$D$8:$D$27,"&gt;"&amp;C10)-1))</f>
        <v>0</v>
      </c>
      <c r="K10" s="55" t="str">
        <f>IF(OR(ISBLANK(A10),AND(ISTEXT(A10),A10="")),"",IF(OR(OR(ISBLANK(B10),AND(ISTEXT(B10),B10="")),OR(ISBLANK(I10),AND(ISTEXT(I10),I10="")),OR(ISBLANK(J10),AND(ISTEXT(J10),J10="")),OR(ISBLANK(L10),AND(ISTEXT(L10),L10=""))),"Check inputs",IF(COUNTIFS($A$8:$A$27,A10,$A$8:$A$27,"&lt;&gt;")&gt;COUNTIFS($A$8:$A$27,A10,$G$8:$G$27,"&gt;0"),"Participant times incomplete",IF(J10&gt;0,"Resolve concurrent roles",IF(I10&gt;0,"Transfer / prep gap too short","No recorded time conflict")))))</f>
        <v>Transfer / prep gap too short</v>
      </c>
      <c r="L10" s="20" t="str">
        <v>Call lead</v>
      </c>
    </row>
    <row r="11" ht="47" customHeight="1">
      <c r="A11" s="18"/>
      <c r="B11" s="19"/>
      <c r="C11" s="51"/>
      <c r="D11" s="51"/>
      <c r="E11" s="51"/>
      <c r="F11" s="52"/>
      <c r="G11" s="53" t="str">
        <f>IF(OR(ISBLANK(A11),AND(ISTEXT(A11),A11="")),"",IF(OR(OR(ISBLANK(C11),AND(ISTEXT(C11),C11="")),OR(ISBLANK(D11),AND(ISTEXT(D11),D11=""))),"",IF(OR(COUNT(C11:D11)&lt;&gt;2,C11&lt;1,D11&gt;2958465,D11&lt;=C11),"",ROUND((D11-C11)*1440,1))))</f>
      </c>
      <c r="H11" s="53" t="str">
        <f>IF(OR(ISBLANK(A11),AND(ISTEXT(A11),A11="")),"",IF(OR(OR(ISBLANK(G11),AND(ISTEXT(G11),G11="")),OR(ISBLANK(E11),AND(ISTEXT(E11),E11=""))),"",IF(AND(ISNUMBER(E11),E11&gt;=1,E11&lt;=2958465),ROUND((E11-D11)*1440,1),"")))</f>
      </c>
      <c r="I11" s="53" t="str">
        <f>IF(OR(ISBLANK(A11),AND(ISTEXT(A11),A11="")),"",IF(OR(OR(ISBLANK(H11),AND(ISTEXT(H11),H11="")),OR(ISBLANK(F11),AND(ISTEXT(F11),F11=""))),"",IF(AND(ISNUMBER(F11),F11&gt;=0),MAX(0,F11-H11),"")))</f>
      </c>
      <c r="J11" s="54" t="str">
        <f>IF(OR(ISBLANK(A11),AND(ISTEXT(A11),A11="")),"",IF(OR(OR(ISBLANK(G11),AND(ISTEXT(G11),G11=""))),"",COUNTIFS($A$8:$A$27,A11,$C$8:$C$27,"&lt;"&amp;D11,$D$8:$D$27,"&gt;"&amp;C11)-1))</f>
      </c>
      <c r="K11" s="55" t="str">
        <f>IF(OR(ISBLANK(A11),AND(ISTEXT(A11),A11="")),"",IF(OR(OR(ISBLANK(B11),AND(ISTEXT(B11),B11="")),OR(ISBLANK(I11),AND(ISTEXT(I11),I11="")),OR(ISBLANK(J11),AND(ISTEXT(J11),J11="")),OR(ISBLANK(L11),AND(ISTEXT(L11),L11=""))),"Check inputs",IF(COUNTIFS($A$8:$A$27,A11,$A$8:$A$27,"&lt;&gt;")&gt;COUNTIFS($A$8:$A$27,A11,$G$8:$G$27,"&gt;0"),"Participant times incomplete",IF(J11&gt;0,"Resolve concurrent roles",IF(I11&gt;0,"Transfer / prep gap too short","No recorded time conflict")))))</f>
      </c>
      <c r="L11" s="20"/>
    </row>
    <row r="12" ht="47" customHeight="1">
      <c r="A12" s="18"/>
      <c r="B12" s="19"/>
      <c r="C12" s="51"/>
      <c r="D12" s="51"/>
      <c r="E12" s="51"/>
      <c r="F12" s="52"/>
      <c r="G12" s="53" t="str">
        <f>IF(OR(ISBLANK(A12),AND(ISTEXT(A12),A12="")),"",IF(OR(OR(ISBLANK(C12),AND(ISTEXT(C12),C12="")),OR(ISBLANK(D12),AND(ISTEXT(D12),D12=""))),"",IF(OR(COUNT(C12:D12)&lt;&gt;2,C12&lt;1,D12&gt;2958465,D12&lt;=C12),"",ROUND((D12-C12)*1440,1))))</f>
      </c>
      <c r="H12" s="53" t="str">
        <f>IF(OR(ISBLANK(A12),AND(ISTEXT(A12),A12="")),"",IF(OR(OR(ISBLANK(G12),AND(ISTEXT(G12),G12="")),OR(ISBLANK(E12),AND(ISTEXT(E12),E12=""))),"",IF(AND(ISNUMBER(E12),E12&gt;=1,E12&lt;=2958465),ROUND((E12-D12)*1440,1),"")))</f>
      </c>
      <c r="I12" s="53" t="str">
        <f>IF(OR(ISBLANK(A12),AND(ISTEXT(A12),A12="")),"",IF(OR(OR(ISBLANK(H12),AND(ISTEXT(H12),H12="")),OR(ISBLANK(F12),AND(ISTEXT(F12),F12=""))),"",IF(AND(ISNUMBER(F12),F12&gt;=0),MAX(0,F12-H12),"")))</f>
      </c>
      <c r="J12" s="54" t="str">
        <f>IF(OR(ISBLANK(A12),AND(ISTEXT(A12),A12="")),"",IF(OR(OR(ISBLANK(G12),AND(ISTEXT(G12),G12=""))),"",COUNTIFS($A$8:$A$27,A12,$C$8:$C$27,"&lt;"&amp;D12,$D$8:$D$27,"&gt;"&amp;C12)-1))</f>
      </c>
      <c r="K12" s="55" t="str">
        <f>IF(OR(ISBLANK(A12),AND(ISTEXT(A12),A12="")),"",IF(OR(OR(ISBLANK(B12),AND(ISTEXT(B12),B12="")),OR(ISBLANK(I12),AND(ISTEXT(I12),I12="")),OR(ISBLANK(J12),AND(ISTEXT(J12),J12="")),OR(ISBLANK(L12),AND(ISTEXT(L12),L12=""))),"Check inputs",IF(COUNTIFS($A$8:$A$27,A12,$A$8:$A$27,"&lt;&gt;")&gt;COUNTIFS($A$8:$A$27,A12,$G$8:$G$27,"&gt;0"),"Participant times incomplete",IF(J12&gt;0,"Resolve concurrent roles",IF(I12&gt;0,"Transfer / prep gap too short","No recorded time conflict")))))</f>
      </c>
      <c r="L12" s="20"/>
    </row>
    <row r="13" ht="47" customHeight="1">
      <c r="A13" s="18"/>
      <c r="B13" s="19"/>
      <c r="C13" s="51"/>
      <c r="D13" s="51"/>
      <c r="E13" s="51"/>
      <c r="F13" s="52"/>
      <c r="G13" s="53" t="str">
        <f>IF(OR(ISBLANK(A13),AND(ISTEXT(A13),A13="")),"",IF(OR(OR(ISBLANK(C13),AND(ISTEXT(C13),C13="")),OR(ISBLANK(D13),AND(ISTEXT(D13),D13=""))),"",IF(OR(COUNT(C13:D13)&lt;&gt;2,C13&lt;1,D13&gt;2958465,D13&lt;=C13),"",ROUND((D13-C13)*1440,1))))</f>
      </c>
      <c r="H13" s="53" t="str">
        <f>IF(OR(ISBLANK(A13),AND(ISTEXT(A13),A13="")),"",IF(OR(OR(ISBLANK(G13),AND(ISTEXT(G13),G13="")),OR(ISBLANK(E13),AND(ISTEXT(E13),E13=""))),"",IF(AND(ISNUMBER(E13),E13&gt;=1,E13&lt;=2958465),ROUND((E13-D13)*1440,1),"")))</f>
      </c>
      <c r="I13" s="53" t="str">
        <f>IF(OR(ISBLANK(A13),AND(ISTEXT(A13),A13="")),"",IF(OR(OR(ISBLANK(H13),AND(ISTEXT(H13),H13="")),OR(ISBLANK(F13),AND(ISTEXT(F13),F13=""))),"",IF(AND(ISNUMBER(F13),F13&gt;=0),MAX(0,F13-H13),"")))</f>
      </c>
      <c r="J13" s="54" t="str">
        <f>IF(OR(ISBLANK(A13),AND(ISTEXT(A13),A13="")),"",IF(OR(OR(ISBLANK(G13),AND(ISTEXT(G13),G13=""))),"",COUNTIFS($A$8:$A$27,A13,$C$8:$C$27,"&lt;"&amp;D13,$D$8:$D$27,"&gt;"&amp;C13)-1))</f>
      </c>
      <c r="K13" s="55" t="str">
        <f>IF(OR(ISBLANK(A13),AND(ISTEXT(A13),A13="")),"",IF(OR(OR(ISBLANK(B13),AND(ISTEXT(B13),B13="")),OR(ISBLANK(I13),AND(ISTEXT(I13),I13="")),OR(ISBLANK(J13),AND(ISTEXT(J13),J13="")),OR(ISBLANK(L13),AND(ISTEXT(L13),L13=""))),"Check inputs",IF(COUNTIFS($A$8:$A$27,A13,$A$8:$A$27,"&lt;&gt;")&gt;COUNTIFS($A$8:$A$27,A13,$G$8:$G$27,"&gt;0"),"Participant times incomplete",IF(J13&gt;0,"Resolve concurrent roles",IF(I13&gt;0,"Transfer / prep gap too short","No recorded time conflict")))))</f>
      </c>
      <c r="L13" s="20"/>
    </row>
    <row r="14" ht="47" customHeight="1">
      <c r="A14" s="18"/>
      <c r="B14" s="19"/>
      <c r="C14" s="51"/>
      <c r="D14" s="51"/>
      <c r="E14" s="51"/>
      <c r="F14" s="52"/>
      <c r="G14" s="53" t="str">
        <f>IF(OR(ISBLANK(A14),AND(ISTEXT(A14),A14="")),"",IF(OR(OR(ISBLANK(C14),AND(ISTEXT(C14),C14="")),OR(ISBLANK(D14),AND(ISTEXT(D14),D14=""))),"",IF(OR(COUNT(C14:D14)&lt;&gt;2,C14&lt;1,D14&gt;2958465,D14&lt;=C14),"",ROUND((D14-C14)*1440,1))))</f>
      </c>
      <c r="H14" s="53" t="str">
        <f>IF(OR(ISBLANK(A14),AND(ISTEXT(A14),A14="")),"",IF(OR(OR(ISBLANK(G14),AND(ISTEXT(G14),G14="")),OR(ISBLANK(E14),AND(ISTEXT(E14),E14=""))),"",IF(AND(ISNUMBER(E14),E14&gt;=1,E14&lt;=2958465),ROUND((E14-D14)*1440,1),"")))</f>
      </c>
      <c r="I14" s="53" t="str">
        <f>IF(OR(ISBLANK(A14),AND(ISTEXT(A14),A14="")),"",IF(OR(OR(ISBLANK(H14),AND(ISTEXT(H14),H14="")),OR(ISBLANK(F14),AND(ISTEXT(F14),F14=""))),"",IF(AND(ISNUMBER(F14),F14&gt;=0),MAX(0,F14-H14),"")))</f>
      </c>
      <c r="J14" s="54" t="str">
        <f>IF(OR(ISBLANK(A14),AND(ISTEXT(A14),A14="")),"",IF(OR(OR(ISBLANK(G14),AND(ISTEXT(G14),G14=""))),"",COUNTIFS($A$8:$A$27,A14,$C$8:$C$27,"&lt;"&amp;D14,$D$8:$D$27,"&gt;"&amp;C14)-1))</f>
      </c>
      <c r="K14" s="55" t="str">
        <f>IF(OR(ISBLANK(A14),AND(ISTEXT(A14),A14="")),"",IF(OR(OR(ISBLANK(B14),AND(ISTEXT(B14),B14="")),OR(ISBLANK(I14),AND(ISTEXT(I14),I14="")),OR(ISBLANK(J14),AND(ISTEXT(J14),J14="")),OR(ISBLANK(L14),AND(ISTEXT(L14),L14=""))),"Check inputs",IF(COUNTIFS($A$8:$A$27,A14,$A$8:$A$27,"&lt;&gt;")&gt;COUNTIFS($A$8:$A$27,A14,$G$8:$G$27,"&gt;0"),"Participant times incomplete",IF(J14&gt;0,"Resolve concurrent roles",IF(I14&gt;0,"Transfer / prep gap too short","No recorded time conflict")))))</f>
      </c>
      <c r="L14" s="20"/>
    </row>
    <row r="15" ht="47" customHeight="1">
      <c r="A15" s="18"/>
      <c r="B15" s="19"/>
      <c r="C15" s="51"/>
      <c r="D15" s="51"/>
      <c r="E15" s="51"/>
      <c r="F15" s="52"/>
      <c r="G15" s="53" t="str">
        <f>IF(OR(ISBLANK(A15),AND(ISTEXT(A15),A15="")),"",IF(OR(OR(ISBLANK(C15),AND(ISTEXT(C15),C15="")),OR(ISBLANK(D15),AND(ISTEXT(D15),D15=""))),"",IF(OR(COUNT(C15:D15)&lt;&gt;2,C15&lt;1,D15&gt;2958465,D15&lt;=C15),"",ROUND((D15-C15)*1440,1))))</f>
      </c>
      <c r="H15" s="53" t="str">
        <f>IF(OR(ISBLANK(A15),AND(ISTEXT(A15),A15="")),"",IF(OR(OR(ISBLANK(G15),AND(ISTEXT(G15),G15="")),OR(ISBLANK(E15),AND(ISTEXT(E15),E15=""))),"",IF(AND(ISNUMBER(E15),E15&gt;=1,E15&lt;=2958465),ROUND((E15-D15)*1440,1),"")))</f>
      </c>
      <c r="I15" s="53" t="str">
        <f>IF(OR(ISBLANK(A15),AND(ISTEXT(A15),A15="")),"",IF(OR(OR(ISBLANK(H15),AND(ISTEXT(H15),H15="")),OR(ISBLANK(F15),AND(ISTEXT(F15),F15=""))),"",IF(AND(ISNUMBER(F15),F15&gt;=0),MAX(0,F15-H15),"")))</f>
      </c>
      <c r="J15" s="54" t="str">
        <f>IF(OR(ISBLANK(A15),AND(ISTEXT(A15),A15="")),"",IF(OR(OR(ISBLANK(G15),AND(ISTEXT(G15),G15=""))),"",COUNTIFS($A$8:$A$27,A15,$C$8:$C$27,"&lt;"&amp;D15,$D$8:$D$27,"&gt;"&amp;C15)-1))</f>
      </c>
      <c r="K15" s="55" t="str">
        <f>IF(OR(ISBLANK(A15),AND(ISTEXT(A15),A15="")),"",IF(OR(OR(ISBLANK(B15),AND(ISTEXT(B15),B15="")),OR(ISBLANK(I15),AND(ISTEXT(I15),I15="")),OR(ISBLANK(J15),AND(ISTEXT(J15),J15="")),OR(ISBLANK(L15),AND(ISTEXT(L15),L15=""))),"Check inputs",IF(COUNTIFS($A$8:$A$27,A15,$A$8:$A$27,"&lt;&gt;")&gt;COUNTIFS($A$8:$A$27,A15,$G$8:$G$27,"&gt;0"),"Participant times incomplete",IF(J15&gt;0,"Resolve concurrent roles",IF(I15&gt;0,"Transfer / prep gap too short","No recorded time conflict")))))</f>
      </c>
      <c r="L15" s="20"/>
    </row>
    <row r="16" ht="47" customHeight="1">
      <c r="A16" s="18"/>
      <c r="B16" s="19"/>
      <c r="C16" s="51"/>
      <c r="D16" s="51"/>
      <c r="E16" s="51"/>
      <c r="F16" s="52"/>
      <c r="G16" s="53" t="str">
        <f>IF(OR(ISBLANK(A16),AND(ISTEXT(A16),A16="")),"",IF(OR(OR(ISBLANK(C16),AND(ISTEXT(C16),C16="")),OR(ISBLANK(D16),AND(ISTEXT(D16),D16=""))),"",IF(OR(COUNT(C16:D16)&lt;&gt;2,C16&lt;1,D16&gt;2958465,D16&lt;=C16),"",ROUND((D16-C16)*1440,1))))</f>
      </c>
      <c r="H16" s="53" t="str">
        <f>IF(OR(ISBLANK(A16),AND(ISTEXT(A16),A16="")),"",IF(OR(OR(ISBLANK(G16),AND(ISTEXT(G16),G16="")),OR(ISBLANK(E16),AND(ISTEXT(E16),E16=""))),"",IF(AND(ISNUMBER(E16),E16&gt;=1,E16&lt;=2958465),ROUND((E16-D16)*1440,1),"")))</f>
      </c>
      <c r="I16" s="53" t="str">
        <f>IF(OR(ISBLANK(A16),AND(ISTEXT(A16),A16="")),"",IF(OR(OR(ISBLANK(H16),AND(ISTEXT(H16),H16="")),OR(ISBLANK(F16),AND(ISTEXT(F16),F16=""))),"",IF(AND(ISNUMBER(F16),F16&gt;=0),MAX(0,F16-H16),"")))</f>
      </c>
      <c r="J16" s="54" t="str">
        <f>IF(OR(ISBLANK(A16),AND(ISTEXT(A16),A16="")),"",IF(OR(OR(ISBLANK(G16),AND(ISTEXT(G16),G16=""))),"",COUNTIFS($A$8:$A$27,A16,$C$8:$C$27,"&lt;"&amp;D16,$D$8:$D$27,"&gt;"&amp;C16)-1))</f>
      </c>
      <c r="K16" s="55" t="str">
        <f>IF(OR(ISBLANK(A16),AND(ISTEXT(A16),A16="")),"",IF(OR(OR(ISBLANK(B16),AND(ISTEXT(B16),B16="")),OR(ISBLANK(I16),AND(ISTEXT(I16),I16="")),OR(ISBLANK(J16),AND(ISTEXT(J16),J16="")),OR(ISBLANK(L16),AND(ISTEXT(L16),L16=""))),"Check inputs",IF(COUNTIFS($A$8:$A$27,A16,$A$8:$A$27,"&lt;&gt;")&gt;COUNTIFS($A$8:$A$27,A16,$G$8:$G$27,"&gt;0"),"Participant times incomplete",IF(J16&gt;0,"Resolve concurrent roles",IF(I16&gt;0,"Transfer / prep gap too short","No recorded time conflict")))))</f>
      </c>
      <c r="L16" s="20"/>
    </row>
    <row r="17" ht="47" customHeight="1">
      <c r="A17" s="18"/>
      <c r="B17" s="19"/>
      <c r="C17" s="51"/>
      <c r="D17" s="51"/>
      <c r="E17" s="51"/>
      <c r="F17" s="52"/>
      <c r="G17" s="53" t="str">
        <f>IF(OR(ISBLANK(A17),AND(ISTEXT(A17),A17="")),"",IF(OR(OR(ISBLANK(C17),AND(ISTEXT(C17),C17="")),OR(ISBLANK(D17),AND(ISTEXT(D17),D17=""))),"",IF(OR(COUNT(C17:D17)&lt;&gt;2,C17&lt;1,D17&gt;2958465,D17&lt;=C17),"",ROUND((D17-C17)*1440,1))))</f>
      </c>
      <c r="H17" s="53" t="str">
        <f>IF(OR(ISBLANK(A17),AND(ISTEXT(A17),A17="")),"",IF(OR(OR(ISBLANK(G17),AND(ISTEXT(G17),G17="")),OR(ISBLANK(E17),AND(ISTEXT(E17),E17=""))),"",IF(AND(ISNUMBER(E17),E17&gt;=1,E17&lt;=2958465),ROUND((E17-D17)*1440,1),"")))</f>
      </c>
      <c r="I17" s="53" t="str">
        <f>IF(OR(ISBLANK(A17),AND(ISTEXT(A17),A17="")),"",IF(OR(OR(ISBLANK(H17),AND(ISTEXT(H17),H17="")),OR(ISBLANK(F17),AND(ISTEXT(F17),F17=""))),"",IF(AND(ISNUMBER(F17),F17&gt;=0),MAX(0,F17-H17),"")))</f>
      </c>
      <c r="J17" s="54" t="str">
        <f>IF(OR(ISBLANK(A17),AND(ISTEXT(A17),A17="")),"",IF(OR(OR(ISBLANK(G17),AND(ISTEXT(G17),G17=""))),"",COUNTIFS($A$8:$A$27,A17,$C$8:$C$27,"&lt;"&amp;D17,$D$8:$D$27,"&gt;"&amp;C17)-1))</f>
      </c>
      <c r="K17" s="55" t="str">
        <f>IF(OR(ISBLANK(A17),AND(ISTEXT(A17),A17="")),"",IF(OR(OR(ISBLANK(B17),AND(ISTEXT(B17),B17="")),OR(ISBLANK(I17),AND(ISTEXT(I17),I17="")),OR(ISBLANK(J17),AND(ISTEXT(J17),J17="")),OR(ISBLANK(L17),AND(ISTEXT(L17),L17=""))),"Check inputs",IF(COUNTIFS($A$8:$A$27,A17,$A$8:$A$27,"&lt;&gt;")&gt;COUNTIFS($A$8:$A$27,A17,$G$8:$G$27,"&gt;0"),"Participant times incomplete",IF(J17&gt;0,"Resolve concurrent roles",IF(I17&gt;0,"Transfer / prep gap too short","No recorded time conflict")))))</f>
      </c>
      <c r="L17" s="20"/>
    </row>
    <row r="18" ht="47" customHeight="1">
      <c r="A18" s="18"/>
      <c r="B18" s="19"/>
      <c r="C18" s="51"/>
      <c r="D18" s="51"/>
      <c r="E18" s="51"/>
      <c r="F18" s="52"/>
      <c r="G18" s="53" t="str">
        <f>IF(OR(ISBLANK(A18),AND(ISTEXT(A18),A18="")),"",IF(OR(OR(ISBLANK(C18),AND(ISTEXT(C18),C18="")),OR(ISBLANK(D18),AND(ISTEXT(D18),D18=""))),"",IF(OR(COUNT(C18:D18)&lt;&gt;2,C18&lt;1,D18&gt;2958465,D18&lt;=C18),"",ROUND((D18-C18)*1440,1))))</f>
      </c>
      <c r="H18" s="53" t="str">
        <f>IF(OR(ISBLANK(A18),AND(ISTEXT(A18),A18="")),"",IF(OR(OR(ISBLANK(G18),AND(ISTEXT(G18),G18="")),OR(ISBLANK(E18),AND(ISTEXT(E18),E18=""))),"",IF(AND(ISNUMBER(E18),E18&gt;=1,E18&lt;=2958465),ROUND((E18-D18)*1440,1),"")))</f>
      </c>
      <c r="I18" s="53" t="str">
        <f>IF(OR(ISBLANK(A18),AND(ISTEXT(A18),A18="")),"",IF(OR(OR(ISBLANK(H18),AND(ISTEXT(H18),H18="")),OR(ISBLANK(F18),AND(ISTEXT(F18),F18=""))),"",IF(AND(ISNUMBER(F18),F18&gt;=0),MAX(0,F18-H18),"")))</f>
      </c>
      <c r="J18" s="54" t="str">
        <f>IF(OR(ISBLANK(A18),AND(ISTEXT(A18),A18="")),"",IF(OR(OR(ISBLANK(G18),AND(ISTEXT(G18),G18=""))),"",COUNTIFS($A$8:$A$27,A18,$C$8:$C$27,"&lt;"&amp;D18,$D$8:$D$27,"&gt;"&amp;C18)-1))</f>
      </c>
      <c r="K18" s="55" t="str">
        <f>IF(OR(ISBLANK(A18),AND(ISTEXT(A18),A18="")),"",IF(OR(OR(ISBLANK(B18),AND(ISTEXT(B18),B18="")),OR(ISBLANK(I18),AND(ISTEXT(I18),I18="")),OR(ISBLANK(J18),AND(ISTEXT(J18),J18="")),OR(ISBLANK(L18),AND(ISTEXT(L18),L18=""))),"Check inputs",IF(COUNTIFS($A$8:$A$27,A18,$A$8:$A$27,"&lt;&gt;")&gt;COUNTIFS($A$8:$A$27,A18,$G$8:$G$27,"&gt;0"),"Participant times incomplete",IF(J18&gt;0,"Resolve concurrent roles",IF(I18&gt;0,"Transfer / prep gap too short","No recorded time conflict")))))</f>
      </c>
      <c r="L18" s="20"/>
    </row>
    <row r="19" ht="47" customHeight="1">
      <c r="A19" s="18"/>
      <c r="B19" s="19"/>
      <c r="C19" s="51"/>
      <c r="D19" s="51"/>
      <c r="E19" s="51"/>
      <c r="F19" s="52"/>
      <c r="G19" s="53" t="str">
        <f>IF(OR(ISBLANK(A19),AND(ISTEXT(A19),A19="")),"",IF(OR(OR(ISBLANK(C19),AND(ISTEXT(C19),C19="")),OR(ISBLANK(D19),AND(ISTEXT(D19),D19=""))),"",IF(OR(COUNT(C19:D19)&lt;&gt;2,C19&lt;1,D19&gt;2958465,D19&lt;=C19),"",ROUND((D19-C19)*1440,1))))</f>
      </c>
      <c r="H19" s="53" t="str">
        <f>IF(OR(ISBLANK(A19),AND(ISTEXT(A19),A19="")),"",IF(OR(OR(ISBLANK(G19),AND(ISTEXT(G19),G19="")),OR(ISBLANK(E19),AND(ISTEXT(E19),E19=""))),"",IF(AND(ISNUMBER(E19),E19&gt;=1,E19&lt;=2958465),ROUND((E19-D19)*1440,1),"")))</f>
      </c>
      <c r="I19" s="53" t="str">
        <f>IF(OR(ISBLANK(A19),AND(ISTEXT(A19),A19="")),"",IF(OR(OR(ISBLANK(H19),AND(ISTEXT(H19),H19="")),OR(ISBLANK(F19),AND(ISTEXT(F19),F19=""))),"",IF(AND(ISNUMBER(F19),F19&gt;=0),MAX(0,F19-H19),"")))</f>
      </c>
      <c r="J19" s="54" t="str">
        <f>IF(OR(ISBLANK(A19),AND(ISTEXT(A19),A19="")),"",IF(OR(OR(ISBLANK(G19),AND(ISTEXT(G19),G19=""))),"",COUNTIFS($A$8:$A$27,A19,$C$8:$C$27,"&lt;"&amp;D19,$D$8:$D$27,"&gt;"&amp;C19)-1))</f>
      </c>
      <c r="K19" s="55" t="str">
        <f>IF(OR(ISBLANK(A19),AND(ISTEXT(A19),A19="")),"",IF(OR(OR(ISBLANK(B19),AND(ISTEXT(B19),B19="")),OR(ISBLANK(I19),AND(ISTEXT(I19),I19="")),OR(ISBLANK(J19),AND(ISTEXT(J19),J19="")),OR(ISBLANK(L19),AND(ISTEXT(L19),L19=""))),"Check inputs",IF(COUNTIFS($A$8:$A$27,A19,$A$8:$A$27,"&lt;&gt;")&gt;COUNTIFS($A$8:$A$27,A19,$G$8:$G$27,"&gt;0"),"Participant times incomplete",IF(J19&gt;0,"Resolve concurrent roles",IF(I19&gt;0,"Transfer / prep gap too short","No recorded time conflict")))))</f>
      </c>
      <c r="L19" s="20"/>
    </row>
    <row r="20" ht="47" customHeight="1">
      <c r="A20" s="18"/>
      <c r="B20" s="19"/>
      <c r="C20" s="51"/>
      <c r="D20" s="51"/>
      <c r="E20" s="51"/>
      <c r="F20" s="52"/>
      <c r="G20" s="53" t="str">
        <f>IF(OR(ISBLANK(A20),AND(ISTEXT(A20),A20="")),"",IF(OR(OR(ISBLANK(C20),AND(ISTEXT(C20),C20="")),OR(ISBLANK(D20),AND(ISTEXT(D20),D20=""))),"",IF(OR(COUNT(C20:D20)&lt;&gt;2,C20&lt;1,D20&gt;2958465,D20&lt;=C20),"",ROUND((D20-C20)*1440,1))))</f>
      </c>
      <c r="H20" s="53" t="str">
        <f>IF(OR(ISBLANK(A20),AND(ISTEXT(A20),A20="")),"",IF(OR(OR(ISBLANK(G20),AND(ISTEXT(G20),G20="")),OR(ISBLANK(E20),AND(ISTEXT(E20),E20=""))),"",IF(AND(ISNUMBER(E20),E20&gt;=1,E20&lt;=2958465),ROUND((E20-D20)*1440,1),"")))</f>
      </c>
      <c r="I20" s="53" t="str">
        <f>IF(OR(ISBLANK(A20),AND(ISTEXT(A20),A20="")),"",IF(OR(OR(ISBLANK(H20),AND(ISTEXT(H20),H20="")),OR(ISBLANK(F20),AND(ISTEXT(F20),F20=""))),"",IF(AND(ISNUMBER(F20),F20&gt;=0),MAX(0,F20-H20),"")))</f>
      </c>
      <c r="J20" s="54" t="str">
        <f>IF(OR(ISBLANK(A20),AND(ISTEXT(A20),A20="")),"",IF(OR(OR(ISBLANK(G20),AND(ISTEXT(G20),G20=""))),"",COUNTIFS($A$8:$A$27,A20,$C$8:$C$27,"&lt;"&amp;D20,$D$8:$D$27,"&gt;"&amp;C20)-1))</f>
      </c>
      <c r="K20" s="55" t="str">
        <f>IF(OR(ISBLANK(A20),AND(ISTEXT(A20),A20="")),"",IF(OR(OR(ISBLANK(B20),AND(ISTEXT(B20),B20="")),OR(ISBLANK(I20),AND(ISTEXT(I20),I20="")),OR(ISBLANK(J20),AND(ISTEXT(J20),J20="")),OR(ISBLANK(L20),AND(ISTEXT(L20),L20=""))),"Check inputs",IF(COUNTIFS($A$8:$A$27,A20,$A$8:$A$27,"&lt;&gt;")&gt;COUNTIFS($A$8:$A$27,A20,$G$8:$G$27,"&gt;0"),"Participant times incomplete",IF(J20&gt;0,"Resolve concurrent roles",IF(I20&gt;0,"Transfer / prep gap too short","No recorded time conflict")))))</f>
      </c>
      <c r="L20" s="20"/>
    </row>
    <row r="21" ht="47" customHeight="1">
      <c r="A21" s="18"/>
      <c r="B21" s="19"/>
      <c r="C21" s="51"/>
      <c r="D21" s="51"/>
      <c r="E21" s="51"/>
      <c r="F21" s="52"/>
      <c r="G21" s="53" t="str">
        <f>IF(OR(ISBLANK(A21),AND(ISTEXT(A21),A21="")),"",IF(OR(OR(ISBLANK(C21),AND(ISTEXT(C21),C21="")),OR(ISBLANK(D21),AND(ISTEXT(D21),D21=""))),"",IF(OR(COUNT(C21:D21)&lt;&gt;2,C21&lt;1,D21&gt;2958465,D21&lt;=C21),"",ROUND((D21-C21)*1440,1))))</f>
      </c>
      <c r="H21" s="53" t="str">
        <f>IF(OR(ISBLANK(A21),AND(ISTEXT(A21),A21="")),"",IF(OR(OR(ISBLANK(G21),AND(ISTEXT(G21),G21="")),OR(ISBLANK(E21),AND(ISTEXT(E21),E21=""))),"",IF(AND(ISNUMBER(E21),E21&gt;=1,E21&lt;=2958465),ROUND((E21-D21)*1440,1),"")))</f>
      </c>
      <c r="I21" s="53" t="str">
        <f>IF(OR(ISBLANK(A21),AND(ISTEXT(A21),A21="")),"",IF(OR(OR(ISBLANK(H21),AND(ISTEXT(H21),H21="")),OR(ISBLANK(F21),AND(ISTEXT(F21),F21=""))),"",IF(AND(ISNUMBER(F21),F21&gt;=0),MAX(0,F21-H21),"")))</f>
      </c>
      <c r="J21" s="54" t="str">
        <f>IF(OR(ISBLANK(A21),AND(ISTEXT(A21),A21="")),"",IF(OR(OR(ISBLANK(G21),AND(ISTEXT(G21),G21=""))),"",COUNTIFS($A$8:$A$27,A21,$C$8:$C$27,"&lt;"&amp;D21,$D$8:$D$27,"&gt;"&amp;C21)-1))</f>
      </c>
      <c r="K21" s="55" t="str">
        <f>IF(OR(ISBLANK(A21),AND(ISTEXT(A21),A21="")),"",IF(OR(OR(ISBLANK(B21),AND(ISTEXT(B21),B21="")),OR(ISBLANK(I21),AND(ISTEXT(I21),I21="")),OR(ISBLANK(J21),AND(ISTEXT(J21),J21="")),OR(ISBLANK(L21),AND(ISTEXT(L21),L21=""))),"Check inputs",IF(COUNTIFS($A$8:$A$27,A21,$A$8:$A$27,"&lt;&gt;")&gt;COUNTIFS($A$8:$A$27,A21,$G$8:$G$27,"&gt;0"),"Participant times incomplete",IF(J21&gt;0,"Resolve concurrent roles",IF(I21&gt;0,"Transfer / prep gap too short","No recorded time conflict")))))</f>
      </c>
      <c r="L21" s="20"/>
    </row>
    <row r="22" ht="47" customHeight="1">
      <c r="A22" s="18"/>
      <c r="B22" s="19"/>
      <c r="C22" s="51"/>
      <c r="D22" s="51"/>
      <c r="E22" s="51"/>
      <c r="F22" s="52"/>
      <c r="G22" s="53" t="str">
        <f>IF(OR(ISBLANK(A22),AND(ISTEXT(A22),A22="")),"",IF(OR(OR(ISBLANK(C22),AND(ISTEXT(C22),C22="")),OR(ISBLANK(D22),AND(ISTEXT(D22),D22=""))),"",IF(OR(COUNT(C22:D22)&lt;&gt;2,C22&lt;1,D22&gt;2958465,D22&lt;=C22),"",ROUND((D22-C22)*1440,1))))</f>
      </c>
      <c r="H22" s="53" t="str">
        <f>IF(OR(ISBLANK(A22),AND(ISTEXT(A22),A22="")),"",IF(OR(OR(ISBLANK(G22),AND(ISTEXT(G22),G22="")),OR(ISBLANK(E22),AND(ISTEXT(E22),E22=""))),"",IF(AND(ISNUMBER(E22),E22&gt;=1,E22&lt;=2958465),ROUND((E22-D22)*1440,1),"")))</f>
      </c>
      <c r="I22" s="53" t="str">
        <f>IF(OR(ISBLANK(A22),AND(ISTEXT(A22),A22="")),"",IF(OR(OR(ISBLANK(H22),AND(ISTEXT(H22),H22="")),OR(ISBLANK(F22),AND(ISTEXT(F22),F22=""))),"",IF(AND(ISNUMBER(F22),F22&gt;=0),MAX(0,F22-H22),"")))</f>
      </c>
      <c r="J22" s="54" t="str">
        <f>IF(OR(ISBLANK(A22),AND(ISTEXT(A22),A22="")),"",IF(OR(OR(ISBLANK(G22),AND(ISTEXT(G22),G22=""))),"",COUNTIFS($A$8:$A$27,A22,$C$8:$C$27,"&lt;"&amp;D22,$D$8:$D$27,"&gt;"&amp;C22)-1))</f>
      </c>
      <c r="K22" s="55" t="str">
        <f>IF(OR(ISBLANK(A22),AND(ISTEXT(A22),A22="")),"",IF(OR(OR(ISBLANK(B22),AND(ISTEXT(B22),B22="")),OR(ISBLANK(I22),AND(ISTEXT(I22),I22="")),OR(ISBLANK(J22),AND(ISTEXT(J22),J22="")),OR(ISBLANK(L22),AND(ISTEXT(L22),L22=""))),"Check inputs",IF(COUNTIFS($A$8:$A$27,A22,$A$8:$A$27,"&lt;&gt;")&gt;COUNTIFS($A$8:$A$27,A22,$G$8:$G$27,"&gt;0"),"Participant times incomplete",IF(J22&gt;0,"Resolve concurrent roles",IF(I22&gt;0,"Transfer / prep gap too short","No recorded time conflict")))))</f>
      </c>
      <c r="L22" s="20"/>
    </row>
    <row r="23" ht="47" customHeight="1">
      <c r="A23" s="18"/>
      <c r="B23" s="19"/>
      <c r="C23" s="51"/>
      <c r="D23" s="51"/>
      <c r="E23" s="51"/>
      <c r="F23" s="52"/>
      <c r="G23" s="53" t="str">
        <f>IF(OR(ISBLANK(A23),AND(ISTEXT(A23),A23="")),"",IF(OR(OR(ISBLANK(C23),AND(ISTEXT(C23),C23="")),OR(ISBLANK(D23),AND(ISTEXT(D23),D23=""))),"",IF(OR(COUNT(C23:D23)&lt;&gt;2,C23&lt;1,D23&gt;2958465,D23&lt;=C23),"",ROUND((D23-C23)*1440,1))))</f>
      </c>
      <c r="H23" s="53" t="str">
        <f>IF(OR(ISBLANK(A23),AND(ISTEXT(A23),A23="")),"",IF(OR(OR(ISBLANK(G23),AND(ISTEXT(G23),G23="")),OR(ISBLANK(E23),AND(ISTEXT(E23),E23=""))),"",IF(AND(ISNUMBER(E23),E23&gt;=1,E23&lt;=2958465),ROUND((E23-D23)*1440,1),"")))</f>
      </c>
      <c r="I23" s="53" t="str">
        <f>IF(OR(ISBLANK(A23),AND(ISTEXT(A23),A23="")),"",IF(OR(OR(ISBLANK(H23),AND(ISTEXT(H23),H23="")),OR(ISBLANK(F23),AND(ISTEXT(F23),F23=""))),"",IF(AND(ISNUMBER(F23),F23&gt;=0),MAX(0,F23-H23),"")))</f>
      </c>
      <c r="J23" s="54" t="str">
        <f>IF(OR(ISBLANK(A23),AND(ISTEXT(A23),A23="")),"",IF(OR(OR(ISBLANK(G23),AND(ISTEXT(G23),G23=""))),"",COUNTIFS($A$8:$A$27,A23,$C$8:$C$27,"&lt;"&amp;D23,$D$8:$D$27,"&gt;"&amp;C23)-1))</f>
      </c>
      <c r="K23" s="55" t="str">
        <f>IF(OR(ISBLANK(A23),AND(ISTEXT(A23),A23="")),"",IF(OR(OR(ISBLANK(B23),AND(ISTEXT(B23),B23="")),OR(ISBLANK(I23),AND(ISTEXT(I23),I23="")),OR(ISBLANK(J23),AND(ISTEXT(J23),J23="")),OR(ISBLANK(L23),AND(ISTEXT(L23),L23=""))),"Check inputs",IF(COUNTIFS($A$8:$A$27,A23,$A$8:$A$27,"&lt;&gt;")&gt;COUNTIFS($A$8:$A$27,A23,$G$8:$G$27,"&gt;0"),"Participant times incomplete",IF(J23&gt;0,"Resolve concurrent roles",IF(I23&gt;0,"Transfer / prep gap too short","No recorded time conflict")))))</f>
      </c>
      <c r="L23" s="20"/>
    </row>
    <row r="24" ht="47" customHeight="1">
      <c r="A24" s="18"/>
      <c r="B24" s="19"/>
      <c r="C24" s="51"/>
      <c r="D24" s="51"/>
      <c r="E24" s="51"/>
      <c r="F24" s="52"/>
      <c r="G24" s="53" t="str">
        <f>IF(OR(ISBLANK(A24),AND(ISTEXT(A24),A24="")),"",IF(OR(OR(ISBLANK(C24),AND(ISTEXT(C24),C24="")),OR(ISBLANK(D24),AND(ISTEXT(D24),D24=""))),"",IF(OR(COUNT(C24:D24)&lt;&gt;2,C24&lt;1,D24&gt;2958465,D24&lt;=C24),"",ROUND((D24-C24)*1440,1))))</f>
      </c>
      <c r="H24" s="53" t="str">
        <f>IF(OR(ISBLANK(A24),AND(ISTEXT(A24),A24="")),"",IF(OR(OR(ISBLANK(G24),AND(ISTEXT(G24),G24="")),OR(ISBLANK(E24),AND(ISTEXT(E24),E24=""))),"",IF(AND(ISNUMBER(E24),E24&gt;=1,E24&lt;=2958465),ROUND((E24-D24)*1440,1),"")))</f>
      </c>
      <c r="I24" s="53" t="str">
        <f>IF(OR(ISBLANK(A24),AND(ISTEXT(A24),A24="")),"",IF(OR(OR(ISBLANK(H24),AND(ISTEXT(H24),H24="")),OR(ISBLANK(F24),AND(ISTEXT(F24),F24=""))),"",IF(AND(ISNUMBER(F24),F24&gt;=0),MAX(0,F24-H24),"")))</f>
      </c>
      <c r="J24" s="54" t="str">
        <f>IF(OR(ISBLANK(A24),AND(ISTEXT(A24),A24="")),"",IF(OR(OR(ISBLANK(G24),AND(ISTEXT(G24),G24=""))),"",COUNTIFS($A$8:$A$27,A24,$C$8:$C$27,"&lt;"&amp;D24,$D$8:$D$27,"&gt;"&amp;C24)-1))</f>
      </c>
      <c r="K24" s="55" t="str">
        <f>IF(OR(ISBLANK(A24),AND(ISTEXT(A24),A24="")),"",IF(OR(OR(ISBLANK(B24),AND(ISTEXT(B24),B24="")),OR(ISBLANK(I24),AND(ISTEXT(I24),I24="")),OR(ISBLANK(J24),AND(ISTEXT(J24),J24="")),OR(ISBLANK(L24),AND(ISTEXT(L24),L24=""))),"Check inputs",IF(COUNTIFS($A$8:$A$27,A24,$A$8:$A$27,"&lt;&gt;")&gt;COUNTIFS($A$8:$A$27,A24,$G$8:$G$27,"&gt;0"),"Participant times incomplete",IF(J24&gt;0,"Resolve concurrent roles",IF(I24&gt;0,"Transfer / prep gap too short","No recorded time conflict")))))</f>
      </c>
      <c r="L24" s="20"/>
    </row>
    <row r="25" ht="47" customHeight="1">
      <c r="A25" s="18"/>
      <c r="B25" s="19"/>
      <c r="C25" s="51"/>
      <c r="D25" s="51"/>
      <c r="E25" s="51"/>
      <c r="F25" s="52"/>
      <c r="G25" s="53" t="str">
        <f>IF(OR(ISBLANK(A25),AND(ISTEXT(A25),A25="")),"",IF(OR(OR(ISBLANK(C25),AND(ISTEXT(C25),C25="")),OR(ISBLANK(D25),AND(ISTEXT(D25),D25=""))),"",IF(OR(COUNT(C25:D25)&lt;&gt;2,C25&lt;1,D25&gt;2958465,D25&lt;=C25),"",ROUND((D25-C25)*1440,1))))</f>
      </c>
      <c r="H25" s="53" t="str">
        <f>IF(OR(ISBLANK(A25),AND(ISTEXT(A25),A25="")),"",IF(OR(OR(ISBLANK(G25),AND(ISTEXT(G25),G25="")),OR(ISBLANK(E25),AND(ISTEXT(E25),E25=""))),"",IF(AND(ISNUMBER(E25),E25&gt;=1,E25&lt;=2958465),ROUND((E25-D25)*1440,1),"")))</f>
      </c>
      <c r="I25" s="53" t="str">
        <f>IF(OR(ISBLANK(A25),AND(ISTEXT(A25),A25="")),"",IF(OR(OR(ISBLANK(H25),AND(ISTEXT(H25),H25="")),OR(ISBLANK(F25),AND(ISTEXT(F25),F25=""))),"",IF(AND(ISNUMBER(F25),F25&gt;=0),MAX(0,F25-H25),"")))</f>
      </c>
      <c r="J25" s="54" t="str">
        <f>IF(OR(ISBLANK(A25),AND(ISTEXT(A25),A25="")),"",IF(OR(OR(ISBLANK(G25),AND(ISTEXT(G25),G25=""))),"",COUNTIFS($A$8:$A$27,A25,$C$8:$C$27,"&lt;"&amp;D25,$D$8:$D$27,"&gt;"&amp;C25)-1))</f>
      </c>
      <c r="K25" s="55" t="str">
        <f>IF(OR(ISBLANK(A25),AND(ISTEXT(A25),A25="")),"",IF(OR(OR(ISBLANK(B25),AND(ISTEXT(B25),B25="")),OR(ISBLANK(I25),AND(ISTEXT(I25),I25="")),OR(ISBLANK(J25),AND(ISTEXT(J25),J25="")),OR(ISBLANK(L25),AND(ISTEXT(L25),L25=""))),"Check inputs",IF(COUNTIFS($A$8:$A$27,A25,$A$8:$A$27,"&lt;&gt;")&gt;COUNTIFS($A$8:$A$27,A25,$G$8:$G$27,"&gt;0"),"Participant times incomplete",IF(J25&gt;0,"Resolve concurrent roles",IF(I25&gt;0,"Transfer / prep gap too short","No recorded time conflict")))))</f>
      </c>
      <c r="L25" s="20"/>
    </row>
    <row r="26" ht="47" customHeight="1">
      <c r="A26" s="18"/>
      <c r="B26" s="19"/>
      <c r="C26" s="51"/>
      <c r="D26" s="51"/>
      <c r="E26" s="51"/>
      <c r="F26" s="52"/>
      <c r="G26" s="53" t="str">
        <f>IF(OR(ISBLANK(A26),AND(ISTEXT(A26),A26="")),"",IF(OR(OR(ISBLANK(C26),AND(ISTEXT(C26),C26="")),OR(ISBLANK(D26),AND(ISTEXT(D26),D26=""))),"",IF(OR(COUNT(C26:D26)&lt;&gt;2,C26&lt;1,D26&gt;2958465,D26&lt;=C26),"",ROUND((D26-C26)*1440,1))))</f>
      </c>
      <c r="H26" s="53" t="str">
        <f>IF(OR(ISBLANK(A26),AND(ISTEXT(A26),A26="")),"",IF(OR(OR(ISBLANK(G26),AND(ISTEXT(G26),G26="")),OR(ISBLANK(E26),AND(ISTEXT(E26),E26=""))),"",IF(AND(ISNUMBER(E26),E26&gt;=1,E26&lt;=2958465),ROUND((E26-D26)*1440,1),"")))</f>
      </c>
      <c r="I26" s="53" t="str">
        <f>IF(OR(ISBLANK(A26),AND(ISTEXT(A26),A26="")),"",IF(OR(OR(ISBLANK(H26),AND(ISTEXT(H26),H26="")),OR(ISBLANK(F26),AND(ISTEXT(F26),F26=""))),"",IF(AND(ISNUMBER(F26),F26&gt;=0),MAX(0,F26-H26),"")))</f>
      </c>
      <c r="J26" s="54" t="str">
        <f>IF(OR(ISBLANK(A26),AND(ISTEXT(A26),A26="")),"",IF(OR(OR(ISBLANK(G26),AND(ISTEXT(G26),G26=""))),"",COUNTIFS($A$8:$A$27,A26,$C$8:$C$27,"&lt;"&amp;D26,$D$8:$D$27,"&gt;"&amp;C26)-1))</f>
      </c>
      <c r="K26" s="55" t="str">
        <f>IF(OR(ISBLANK(A26),AND(ISTEXT(A26),A26="")),"",IF(OR(OR(ISBLANK(B26),AND(ISTEXT(B26),B26="")),OR(ISBLANK(I26),AND(ISTEXT(I26),I26="")),OR(ISBLANK(J26),AND(ISTEXT(J26),J26="")),OR(ISBLANK(L26),AND(ISTEXT(L26),L26=""))),"Check inputs",IF(COUNTIFS($A$8:$A$27,A26,$A$8:$A$27,"&lt;&gt;")&gt;COUNTIFS($A$8:$A$27,A26,$G$8:$G$27,"&gt;0"),"Participant times incomplete",IF(J26&gt;0,"Resolve concurrent roles",IF(I26&gt;0,"Transfer / prep gap too short","No recorded time conflict")))))</f>
      </c>
      <c r="L26" s="20"/>
    </row>
    <row r="27" ht="47" customHeight="1">
      <c r="A27" s="21"/>
      <c r="B27" s="22"/>
      <c r="C27" s="56"/>
      <c r="D27" s="56"/>
      <c r="E27" s="56"/>
      <c r="F27" s="57"/>
      <c r="G27" s="58" t="str">
        <f>IF(OR(ISBLANK(A27),AND(ISTEXT(A27),A27="")),"",IF(OR(OR(ISBLANK(C27),AND(ISTEXT(C27),C27="")),OR(ISBLANK(D27),AND(ISTEXT(D27),D27=""))),"",IF(OR(COUNT(C27:D27)&lt;&gt;2,C27&lt;1,D27&gt;2958465,D27&lt;=C27),"",ROUND((D27-C27)*1440,1))))</f>
      </c>
      <c r="H27" s="58" t="str">
        <f>IF(OR(ISBLANK(A27),AND(ISTEXT(A27),A27="")),"",IF(OR(OR(ISBLANK(G27),AND(ISTEXT(G27),G27="")),OR(ISBLANK(E27),AND(ISTEXT(E27),E27=""))),"",IF(AND(ISNUMBER(E27),E27&gt;=1,E27&lt;=2958465),ROUND((E27-D27)*1440,1),"")))</f>
      </c>
      <c r="I27" s="58" t="str">
        <f>IF(OR(ISBLANK(A27),AND(ISTEXT(A27),A27="")),"",IF(OR(OR(ISBLANK(H27),AND(ISTEXT(H27),H27="")),OR(ISBLANK(F27),AND(ISTEXT(F27),F27=""))),"",IF(AND(ISNUMBER(F27),F27&gt;=0),MAX(0,F27-H27),"")))</f>
      </c>
      <c r="J27" s="59" t="str">
        <f>IF(OR(ISBLANK(A27),AND(ISTEXT(A27),A27="")),"",IF(OR(OR(ISBLANK(G27),AND(ISTEXT(G27),G27=""))),"",COUNTIFS($A$8:$A$27,A27,$C$8:$C$27,"&lt;"&amp;D27,$D$8:$D$27,"&gt;"&amp;C27)-1))</f>
      </c>
      <c r="K27" s="60" t="str">
        <f>IF(OR(ISBLANK(A27),AND(ISTEXT(A27),A27="")),"",IF(OR(OR(ISBLANK(B27),AND(ISTEXT(B27),B27="")),OR(ISBLANK(I27),AND(ISTEXT(I27),I27="")),OR(ISBLANK(J27),AND(ISTEXT(J27),J27="")),OR(ISBLANK(L27),AND(ISTEXT(L27),L27=""))),"Check inputs",IF(COUNTIFS($A$8:$A$27,A27,$A$8:$A$27,"&lt;&gt;")&gt;COUNTIFS($A$8:$A$27,A27,$G$8:$G$27,"&gt;0"),"Participant times incomplete",IF(J27&gt;0,"Resolve concurrent roles",IF(I27&gt;0,"Transfer / prep gap too short","No recorded time conflict")))))</f>
      </c>
      <c r="L27" s="23"/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38" customHeight="1">
      <c r="A29" s="3" t="str">
        <v>Calculations cover rows 8–27 only. Extend all formula references before adding rows. Keep evidence with this file; calculations do not authorise bookings, purchases, payments or safety decisions.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>
    <mergeCell ref="A2:L2"/>
    <mergeCell ref="A3:L3"/>
    <mergeCell ref="A4:L4"/>
    <mergeCell ref="A5:L5"/>
    <mergeCell ref="A29:L29"/>
  </mergeCells>
  <conditionalFormatting sqref="K8:K27">
    <cfRule type="containsText" dxfId="11" priority="1" operator="containsText" text="Check"/>
    <cfRule type="containsText" dxfId="12" priority="2" operator="containsText" text="hold"/>
    <cfRule type="containsText" dxfId="13" priority="3" operator="containsText" text="pending"/>
    <cfRule type="containsText" dxfId="14" priority="4" operator="containsText" text="overlap"/>
    <cfRule type="containsText" dxfId="15" priority="5" operator="containsText" text="exceed"/>
    <cfRule type="containsText" dxfId="16" priority="6" operator="containsText" text="Outside"/>
    <cfRule type="containsText" dxfId="17" priority="7" operator="containsText" text="short"/>
    <cfRule type="containsText" dxfId="18" priority="8" operator="containsText" text="Investigate"/>
    <cfRule type="containsText" dxfId="19" priority="9" operator="containsText" text="Duplicate"/>
    <cfRule type="containsText" dxfId="20" priority="10" operator="containsText" text="Resolve"/>
    <cfRule type="containsText" dxfId="21" priority="11" operator="containsText" text="Reconcile"/>
  </conditionalFormatting>
  <printOptions headings="0" gridLines="0"/>
  <pageMargins left="0.25" right="0.25" top="0.4" bottom="0.4" header="0.2" footer="0.2"/>
  <pageSetup paperSize="8" orientation="landscape" scale="100"/>
  <tableParts count="1">
    <tablePart ns1:id="R802e3ade07b24de8"/>
  </tableParts>
</worksheet>
</file>

<file path=xl/worksheets/sheet5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Sports Day Participant Schedule Conflict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62" t="str">
        <v>What you will record</v>
      </c>
      <c r="B5" s="63" t="str">
        <v>A participant-by-participant record of conflicts, approved changes and who received the revised timetable.</v>
      </c>
      <c r="C5" s="63"/>
      <c r="D5" s="63"/>
      <c r="E5" s="63"/>
      <c r="F5" s="63"/>
      <c r="G5" s="63"/>
      <c r="H5" s="63"/>
    </row>
    <row r="6" ht="44" customHeight="1">
      <c r="A6" s="62" t="str">
        <v>What this covers</v>
      </c>
      <c r="B6" s="63" t="str">
        <v>Use when a person joins several activities or also works as a presenter, scorer or other operator. Compare two consecutive activities for the same person in each row.</v>
      </c>
      <c r="C6" s="63"/>
      <c r="D6" s="63"/>
      <c r="E6" s="63"/>
      <c r="F6" s="63"/>
      <c r="G6" s="63"/>
      <c r="H6" s="63"/>
    </row>
    <row r="7" ht="44" customHeight="1">
      <c r="A7" s="62" t="str">
        <v>Check before use</v>
      </c>
      <c r="B7" s="63" t="str">
        <v>A clash-free schedule does not establish safe participation or adequate recovery. Example transfer times are fictional site findings, not sport-specific recommendations.</v>
      </c>
      <c r="C7" s="63"/>
      <c r="D7" s="63"/>
      <c r="E7" s="63"/>
      <c r="F7" s="63"/>
      <c r="G7" s="63"/>
      <c r="H7" s="63"/>
    </row>
    <row r="8" ht="60" customHeight="1">
      <c r="A8" s="62" t="str">
        <v>Have these ready</v>
      </c>
      <c r="B8" s="63" t="str">
        <v>Team and individual player lists, plus operating duties
The time each person must report and the time they may leave each activity
Observed transfer and preparation requirements between zones</v>
      </c>
      <c r="C8" s="63"/>
      <c r="D8" s="63"/>
      <c r="E8" s="63"/>
      <c r="F8" s="63"/>
      <c r="G8" s="63"/>
      <c r="H8" s="63"/>
    </row>
    <row r="9" ht="35" customHeight="1">
      <c r="A9" s="62" t="str">
        <v>Where to write</v>
      </c>
      <c r="B9" s="63" t="str">
        <v>Enter your event records in Blank. Keep Example as a reference for what to write.</v>
      </c>
      <c r="C9" s="63"/>
      <c r="D9" s="63"/>
      <c r="E9" s="63"/>
      <c r="F9" s="63"/>
      <c r="G9" s="63"/>
      <c r="H9" s="63"/>
    </row>
    <row r="10" ht="44" customHeight="1">
      <c r="A10" s="62" t="str">
        <v>Unknown information</v>
      </c>
      <c r="B10" s="63" t="str">
        <v>Leave unknown amounts blank. Enter 0 only when it has been confirmed that no cost applies. For other unresolved items, record who will answer and by when.</v>
      </c>
      <c r="C10" s="63"/>
      <c r="D10" s="63"/>
      <c r="E10" s="63"/>
      <c r="F10" s="63"/>
      <c r="G10" s="63"/>
      <c r="H10" s="63"/>
    </row>
    <row r="11" ht="44" customHeight="1">
      <c r="A11" s="62" t="str">
        <v>Fictional examples</v>
      </c>
      <c r="B11" s="63" t="str">
        <v>All names, dates, amounts and results in examples are fictional. They are not market prices or approvals. The Example and Calc example sheets use separate fictional cases; do not combine their amounts or timings.</v>
      </c>
      <c r="C11" s="63"/>
      <c r="D11" s="63"/>
      <c r="E11" s="63"/>
      <c r="F11" s="63"/>
      <c r="G11" s="63"/>
      <c r="H11" s="63"/>
    </row>
    <row r="12" ht="35" customHeight="1">
      <c r="A12" s="62" t="str">
        <v>Identify your file</v>
      </c>
      <c r="B12" s="63" t="str">
        <v>Fill in the event, your name, check date and file version in row 4. Send the confirmed file to the person taking over the work.</v>
      </c>
      <c r="C12" s="63"/>
      <c r="D12" s="63"/>
      <c r="E12" s="63"/>
      <c r="F12" s="63"/>
      <c r="G12" s="63"/>
      <c r="H12" s="63"/>
    </row>
    <row r="13" ht="35" customHeight="1">
      <c r="A13" s="62" t="str">
        <v>Related guide</v>
      </c>
      <c r="B13" s="63" t="str">
        <v>https://eventodit.com/en/stories/corporate-sports-participant-schedule-conflicts.html</v>
      </c>
      <c r="C13" s="63"/>
      <c r="D13" s="63"/>
      <c r="E13" s="63"/>
      <c r="F13" s="63"/>
      <c r="G13" s="63"/>
      <c r="H13" s="63"/>
    </row>
    <row r="14" ht="35" customHeight="1">
      <c r="A14" s="62" t="str">
        <v>When to use it</v>
      </c>
      <c r="B14" s="63" t="str">
        <v>Complete after participants are confirmed; recheck when fixtures, players or operating duties change.</v>
      </c>
      <c r="C14" s="63"/>
      <c r="D14" s="63"/>
      <c r="E14" s="63"/>
      <c r="F14" s="63"/>
      <c r="G14" s="63"/>
      <c r="H14" s="63"/>
    </row>
    <row r="15" ht="35" customHeight="1">
      <c r="A15" s="62" t="str">
        <v>Step 1</v>
      </c>
      <c r="B15" s="63" t="str">
        <v>Combine playing and operating duties under each participant ID in time order.</v>
      </c>
      <c r="C15" s="63"/>
      <c r="D15" s="63"/>
      <c r="E15" s="63"/>
      <c r="F15" s="63"/>
      <c r="G15" s="63"/>
      <c r="H15" s="63"/>
    </row>
    <row r="16" ht="35" customHeight="1">
      <c r="A16" s="62" t="str">
        <v>Step 2</v>
      </c>
      <c r="B16" s="63" t="str">
        <v>Record the call-to-release periods for consecutive activities and check overlap first.</v>
      </c>
      <c r="C16" s="63"/>
      <c r="D16" s="63"/>
      <c r="E16" s="63"/>
      <c r="F16" s="63"/>
      <c r="G16" s="63"/>
      <c r="H16" s="63"/>
    </row>
    <row r="17" ht="35" customHeight="1">
      <c r="A17" s="62" t="str">
        <v>Step 3</v>
      </c>
      <c r="B17" s="63" t="str">
        <v>If they do not overlap, compare the available gap with the time needed to travel and prepare.</v>
      </c>
      <c r="C17" s="63"/>
      <c r="D17" s="63"/>
      <c r="E17" s="63"/>
      <c r="F17" s="63"/>
      <c r="G17" s="63"/>
      <c r="H17" s="63"/>
    </row>
    <row r="18" ht="44" customHeight="1">
      <c r="A18" s="62" t="str">
        <v>Step 4</v>
      </c>
      <c r="B18" s="63" t="str">
        <v>Have the responsible lead approve changes to order, player or role, then give teams, callers and officials the same timetable version.</v>
      </c>
      <c r="C18" s="63"/>
      <c r="D18" s="63"/>
      <c r="E18" s="63"/>
      <c r="F18" s="63"/>
      <c r="G18" s="63"/>
      <c r="H18" s="63"/>
    </row>
    <row r="19" ht="35" customHeight="1">
      <c r="A19" s="62" t="str">
        <v>Completion check 1</v>
      </c>
      <c r="B19" s="63" t="str">
        <v>Overlap and insufficient transfer or preparation time are identified as different problems.</v>
      </c>
      <c r="C19" s="63"/>
      <c r="D19" s="63"/>
      <c r="E19" s="63"/>
      <c r="F19" s="63"/>
      <c r="G19" s="63"/>
      <c r="H19" s="63"/>
    </row>
    <row r="20" ht="35" customHeight="1">
      <c r="A20" s="62" t="str">
        <v>Completion check 2</v>
      </c>
      <c r="B20" s="63" t="str">
        <v>After adjustment, the participant’s, opponent’s and scoring staff’s schedules have all been rechecked.</v>
      </c>
      <c r="C20" s="63"/>
      <c r="D20" s="63"/>
      <c r="E20" s="63"/>
      <c r="F20" s="63"/>
      <c r="G20" s="63"/>
      <c r="H20" s="63"/>
    </row>
    <row r="21" ht="35" customHeight="1">
      <c r="A21" s="62" t="str">
        <v>What to send next</v>
      </c>
      <c r="B21" s="63" t="str">
        <v>The programme lead gives the revised timetable to competition, referee, caller and team-guide leads and withdraws older copies.</v>
      </c>
      <c r="C21" s="63"/>
      <c r="D21" s="63"/>
      <c r="E21" s="63"/>
      <c r="F21" s="63"/>
      <c r="G21" s="63"/>
      <c r="H21" s="63"/>
    </row>
    <row r="22" ht="44" customHeight="1">
      <c r="A22" s="62" t="str">
        <v>What needs a separate check</v>
      </c>
      <c r="B22" s="63" t="str">
        <v>Check individual health, sporting rules and medical advice separately. Automated calculations assist scheduling; they do not decide fitness to participate.</v>
      </c>
      <c r="C22" s="63"/>
      <c r="D22" s="63"/>
      <c r="E22" s="63"/>
      <c r="F22" s="63"/>
      <c r="G22" s="63"/>
      <c r="H22" s="63"/>
    </row>
    <row r="23" ht="44" customHeight="1">
      <c r="A23" s="62" t="str">
        <v>Record capacity</v>
      </c>
      <c r="B23" s="63" t="str">
        <v>Blank has 24 editable rows. Calculation covers exactly 20 records (rows 8–27). Before adding more, extend both formulas and every bounded reference; appended rows are not included automatically. Archive a dated copy before clearing inputs.</v>
      </c>
      <c r="C23" s="63"/>
      <c r="D23" s="63"/>
      <c r="E23" s="63"/>
      <c r="F23" s="63"/>
      <c r="G23" s="63"/>
      <c r="H23" s="63"/>
    </row>
    <row r="24" ht="44" customHeight="1">
      <c r="A24" s="62" t="str">
        <v>Printing</v>
      </c>
      <c r="B24" s="63" t="str">
        <v>Wide records and calculations may span horizontal pages at readable 100% scale. IDs and headers repeat. Select the fields needed for your meeting and adjust the print area in Excel.</v>
      </c>
      <c r="C24" s="63"/>
      <c r="D24" s="63"/>
      <c r="E24" s="63"/>
      <c r="F24" s="63"/>
      <c r="G24" s="63"/>
      <c r="H24" s="63"/>
    </row>
    <row r="25" ht="44" customHeight="1">
      <c r="A25" s="62" t="str">
        <v>Reference 1</v>
      </c>
      <c r="B25" s="63" t="str">
        <v>Suksompong · Scheduling Asynchronous Round-Robin Tournaments
https://arxiv.org/html/1804.04504v1</v>
      </c>
      <c r="C25" s="63"/>
      <c r="D25" s="63"/>
      <c r="E25" s="63"/>
      <c r="F25" s="63"/>
      <c r="G25" s="63"/>
      <c r="H25" s="63"/>
    </row>
    <row r="26" ht="35" customHeight="1">
      <c r="A26" s="62" t="str">
        <v>Adapted use</v>
      </c>
      <c r="B26" s="63" t="str">
        <v>Adapted attention to intervals as well as match order; no personal recovery time or safety threshold is derived.</v>
      </c>
      <c r="C26" s="63"/>
      <c r="D26" s="63"/>
      <c r="E26" s="63"/>
      <c r="F26" s="63"/>
      <c r="G26" s="63"/>
      <c r="H26" s="63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