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3c61d4c14dd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728ae44616cf4ad7"/>
    <sheet name="작성예시" sheetId="2" ns1:id="R6b00df76ae6642c3"/>
    <sheet name="계산입력" sheetId="3" ns1:id="R541f3c8bf327457c"/>
    <sheet name="계산예시" sheetId="4" ns1:id="Rf52c0a6162ec4689"/>
    <sheet name="안내" sheetId="5" ns1:id="R2dd9bfdff8e34fdf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'계산입력'!$A$1:$L$30</definedName>
    <definedName name="_xlnm.Print_Titles" localSheetId="2">'계산입력'!$7:$7,'계산입력'!$A:$B</definedName>
    <definedName name="_xlnm.Print_Area" localSheetId="3">'계산예시'!$A$1:$L$30</definedName>
    <definedName name="_xlnm.Print_Titles" localSheetId="3">'계산예시'!$7:$7,'계산예시'!$A:$B</definedName>
    <definedName name="_xlnm.Print_Area" localSheetId="4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0"/>
    <x:numFmt numFmtId="201" formatCode="#,##0.0;-#,##0.0;0.0"/>
    <x:numFmt numFmtId="202" formatCode="yyyy-mm-dd hh:mm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2" fontId="1" fillId="2" borderId="6" xfId="0" applyNumberFormat="1" applyFont="1" applyFill="1" applyBorder="1" applyAlignment="1">
      <x:alignment vertical="top" wrapText="1"/>
    </x:xf>
    <x:xf numFmtId="201" fontId="1" fillId="2" borderId="6" xfId="0" applyNumberFormat="1" applyFont="1" applyFill="1" applyBorder="1" applyAlignment="1">
      <x:alignment vertical="top" wrapText="1"/>
    </x:xf>
    <x:xf numFmtId="201" fontId="1" fillId="5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2" fontId="1" fillId="2" borderId="9" xfId="0" applyNumberFormat="1" applyFont="1" applyFill="1" applyBorder="1" applyAlignment="1">
      <x:alignment vertical="top" wrapText="1"/>
    </x:xf>
    <x:xf numFmtId="201" fontId="1" fillId="2" borderId="9" xfId="0" applyNumberFormat="1" applyFont="1" applyFill="1" applyBorder="1" applyAlignment="1">
      <x:alignment vertical="top" wrapText="1"/>
    </x:xf>
    <x:xf numFmtId="201" fontId="1" fillId="5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2" fontId="1" fillId="2" borderId="12" xfId="0" applyNumberFormat="1" applyFont="1" applyFill="1" applyBorder="1" applyAlignment="1">
      <x:alignment vertical="top" wrapText="1"/>
    </x:xf>
    <x:xf numFmtId="201" fontId="1" fillId="2" borderId="12" xfId="0" applyNumberFormat="1" applyFont="1" applyFill="1" applyBorder="1" applyAlignment="1">
      <x:alignment vertical="top" wrapText="1"/>
    </x:xf>
    <x:xf numFmtId="201" fontId="1" fillId="5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a69e07b8043d5" /><Relationship Type="http://schemas.openxmlformats.org/officeDocument/2006/relationships/theme" Target="/xl/theme/theme1.xml" Id="R14ef2fc69f2f4525" /><Relationship Type="http://schemas.openxmlformats.org/officeDocument/2006/relationships/sharedStrings" Target="/xl/sharedStrings.xml" Id="Rd483191e60aa452d" /><Relationship Type="http://schemas.openxmlformats.org/officeDocument/2006/relationships/worksheet" Target="/xl/worksheets/sheet1.xml" Id="R728ae44616cf4ad7" /><Relationship Type="http://schemas.openxmlformats.org/officeDocument/2006/relationships/worksheet" Target="/xl/worksheets/sheet2.xml" Id="R6b00df76ae6642c3" /><Relationship Type="http://schemas.openxmlformats.org/officeDocument/2006/relationships/worksheet" Target="/xl/worksheets/sheet3.xml" Id="R541f3c8bf327457c" /><Relationship Type="http://schemas.openxmlformats.org/officeDocument/2006/relationships/worksheet" Target="/xl/worksheets/sheet4.xml" Id="Rf52c0a6162ec4689" /><Relationship Type="http://schemas.openxmlformats.org/officeDocument/2006/relationships/worksheet" Target="/xl/worksheets/sheet5.xml" Id="R2dd9bfdff8e34fd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참가자 ID·맡은 역할"/>
    <x:tableColumn id="2" name="앞 활동·장소"/>
    <x:tableColumn id="3" name="앞 활동 호출~해제 시각"/>
    <x:tableColumn id="4" name="다음 활동·장소"/>
    <x:tableColumn id="5" name="다음 활동 호출~해제 시각"/>
    <x:tableColumn id="6" name="겹치는 시간·이동·준비 부족"/>
    <x:tableColumn id="7" name="바꿀 내용·승인자"/>
    <x:tableColumn id="8" name="반영한 시간표·전달 확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참가자 ID·맡은 역할"/>
    <x:tableColumn id="2" name="앞 활동·장소"/>
    <x:tableColumn id="3" name="앞 활동 호출~해제 시각"/>
    <x:tableColumn id="4" name="다음 활동·장소"/>
    <x:tableColumn id="5" name="다음 활동 호출~해제 시각"/>
    <x:tableColumn id="6" name="겹치는 시간·이동·준비 부족"/>
    <x:tableColumn id="7" name="바꿀 내용·승인자"/>
    <x:tableColumn id="8" name="반영한 시간표·전달 확인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참가자 번호"/>
    <x:tableColumn id="2" name="활동·맡은 역할"/>
    <x:tableColumn id="3" name="이번 활동 호출 일시"/>
    <x:tableColumn id="4" name="이번 활동 해제 일시"/>
    <x:tableColumn id="5" name="다음 활동 호출 일시"/>
    <x:tableColumn id="6" name="이동·준비에 필요한 분"/>
    <x:tableColumn id="7" name="활동에 묶인 시간 (분)"/>
    <x:tableColumn id="8" name="해제 후 다음 호출까지 (분)"/>
    <x:tableColumn id="9" name="부족한 시간 (분)"/>
    <x:tableColumn id="10" name="겹치는 활동 수"/>
    <x:tableColumn id="11" name="확인 상태"/>
    <x:tableColumn id="12" name="일정 조정 담당자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참가자 번호"/>
    <x:tableColumn id="2" name="활동·맡은 역할"/>
    <x:tableColumn id="3" name="이번 활동 호출 일시"/>
    <x:tableColumn id="4" name="이번 활동 해제 일시"/>
    <x:tableColumn id="5" name="다음 활동 호출 일시"/>
    <x:tableColumn id="6" name="이동·준비에 필요한 분"/>
    <x:tableColumn id="7" name="활동에 묶인 시간 (분)"/>
    <x:tableColumn id="8" name="해제 후 다음 호출까지 (분)"/>
    <x:tableColumn id="9" name="부족한 시간 (분)"/>
    <x:tableColumn id="10" name="겹치는 활동 수"/>
    <x:tableColumn id="11" name="확인 상태"/>
    <x:tableColumn id="12" name="일정 조정 담당자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bd5a857b974bd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cbfdd7b88a144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7e22a8d6c7b48f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900058487b943a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체육대회 참가자별 일정 겹침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참가자 ID·맡은 역할</v>
      </c>
      <c r="B5" s="12" t="str">
        <v>앞 활동·장소</v>
      </c>
      <c r="C5" s="12" t="str">
        <v>앞 활동 호출~해제 시각</v>
      </c>
      <c r="D5" s="12" t="str">
        <v>다음 활동·장소</v>
      </c>
      <c r="E5" s="12" t="str">
        <v>다음 활동 호출~해제 시각</v>
      </c>
      <c r="F5" s="12" t="str">
        <v>겹치는 시간·이동·준비 부족</v>
      </c>
      <c r="G5" s="12" t="str">
        <v>바꿀 내용·승인자</v>
      </c>
      <c r="H5" s="13" t="str">
        <v>반영한 시간표·전달 확인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fbd5a857b974bd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체육대회 참가자별 일정 겹침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참가자 ID·맡은 역할</v>
      </c>
      <c r="B5" s="12" t="str">
        <v>앞 활동·장소</v>
      </c>
      <c r="C5" s="12" t="str">
        <v>앞 활동 호출~해제 시각</v>
      </c>
      <c r="D5" s="12" t="str">
        <v>다음 활동·장소</v>
      </c>
      <c r="E5" s="12" t="str">
        <v>다음 활동 호출~해제 시각</v>
      </c>
      <c r="F5" s="12" t="str">
        <v>겹치는 시간·이동·준비 부족</v>
      </c>
      <c r="G5" s="12" t="str">
        <v>바꿀 내용·승인자</v>
      </c>
      <c r="H5" s="13" t="str">
        <v>반영한 시간표·전달 확인</v>
      </c>
    </row>
    <row r="6" ht="64" customHeight="1">
      <c r="A6" s="26" t="str">
        <v>가상 P-01 / A팀 출전자</v>
      </c>
      <c r="B6" s="27" t="str">
        <v>릴레이 / 트랙 Z1</v>
      </c>
      <c r="C6" s="27" t="str">
        <v>2026-11-12 10:00~10:15</v>
      </c>
      <c r="D6" s="27" t="str">
        <v>공놀이 / 잔디 Z2</v>
      </c>
      <c r="E6" s="27" t="str">
        <v>2026-11-12 10:12~10:30</v>
      </c>
      <c r="F6" s="27" t="str">
        <v>호출~해제 구간이 3분 겹쳐 P-01이 두 종목에 동시에 출전할 수 없음</v>
      </c>
      <c r="G6" s="27" t="str">
        <v>프로그램 책임자가 공놀이 출전자를 P-04로 교체 / 팀장 09:20 동의</v>
      </c>
      <c r="H6" s="28" t="str">
        <v>MATCH-v6 / 호출·심판·팀 안내 담당이 09:30 수신 확인</v>
      </c>
    </row>
    <row r="7" ht="64" customHeight="1">
      <c r="A7" s="29" t="str">
        <v>가상 P-02 / B팀 출전자</v>
      </c>
      <c r="B7" s="30" t="str">
        <v>협동 미션 / Z3</v>
      </c>
      <c r="C7" s="30" t="str">
        <v>2026-11-12 10:00~10:15</v>
      </c>
      <c r="D7" s="30" t="str">
        <v>릴레이 / Z1</v>
      </c>
      <c r="E7" s="30" t="str">
        <v>2026-11-12 10:20~10:40</v>
      </c>
      <c r="F7" s="30" t="str">
        <v>활동 사이 5분 / 가상 현장에서 확인한 이동·준비 8분보다 3분 부족</v>
      </c>
      <c r="G7" s="30" t="str">
        <v>경기 책임자가 다음 호출을 10:25로 변경 / 상대 팀·심판 수락</v>
      </c>
      <c r="H7" s="31" t="str">
        <v>MATCH-v7 / P-02와 양 팀 안내 담당이 09:40 수신 / 변경 후 간격 10분</v>
      </c>
    </row>
    <row r="8" ht="64" customHeight="1">
      <c r="A8" s="32" t="str">
        <v>가상 P-03 / C팀 출전·기록 담당</v>
      </c>
      <c r="B8" s="33" t="str">
        <v>공놀이 / Z2</v>
      </c>
      <c r="C8" s="33" t="str">
        <v>2026-11-12 10:40~11:00</v>
      </c>
      <c r="D8" s="33" t="str">
        <v>기록 담당 / Z1</v>
      </c>
      <c r="E8" s="33" t="str">
        <v>2026-11-12 10:50~11:10</v>
      </c>
      <c r="F8" s="33" t="str">
        <v>출전과 기록 업무가 10분 겹침 / 이동시간을 따지기 전부터 동시 수행 불가</v>
      </c>
      <c r="G8" s="33" t="str">
        <v>운영 책임자가 기록 업무를 STAFF-R2에게 배정 / 09:45 인수 연습</v>
      </c>
      <c r="H8" s="34" t="str">
        <v>STAFF-v4·MATCH-v7 / 기록 책임자가 09:55 인수 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cbfdd7b88a14424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6" hidden="0" customWidth="1"/>
    <col min="3" max="3" width="23" hidden="0" customWidth="1"/>
    <col min="4" max="4" width="23" hidden="0" customWidth="1"/>
    <col min="5" max="5" width="23" hidden="0" customWidth="1"/>
    <col min="6" max="6" width="19" hidden="0" customWidth="1"/>
    <col min="7" max="7" width="17" hidden="0" customWidth="1"/>
    <col min="8" max="8" width="21" hidden="0" customWidth="1"/>
    <col min="9" max="9" width="16" hidden="0" customWidth="1"/>
    <col min="10" max="10" width="18" hidden="0" customWidth="1"/>
    <col min="11" max="11" width="25" hidden="0" customWidth="1"/>
    <col min="12" max="12" width="2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참가자가 다음 활동에 제때 갈 수 있는지 확인하기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참가자 한 명의 활동 하나를 한 행에 적습니다. 같은 사람이 여러 활동에 참여하면 같은 번호를 쓰세요. 휴식·의학적 회복·출전 적합성은 따로 판단합니다.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호출은 도착 시각, 해제는 떠날 수 있는 시각입니다. ‘다음 호출까지’가 음수면 활동이 겹칩니다. 이동·준비 시간도 확인하세요.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노란색: 직접 입력. 회색: 자동 계산. 빈칸은 미확인, 0은 입력한 값입니다. 최대 20건을 기록합니다.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참가자 번호</v>
      </c>
      <c r="B7" s="12" t="str">
        <v>활동·맡은 역할</v>
      </c>
      <c r="C7" s="12" t="str">
        <v>이번 활동 호출 일시</v>
      </c>
      <c r="D7" s="12" t="str">
        <v>이번 활동 해제 일시</v>
      </c>
      <c r="E7" s="12" t="str">
        <v>다음 활동 호출 일시</v>
      </c>
      <c r="F7" s="12" t="str">
        <v>이동·준비에 필요한 분</v>
      </c>
      <c r="G7" s="12" t="str">
        <v>활동에 묶인 시간 (분)</v>
      </c>
      <c r="H7" s="12" t="str">
        <v>해제 후 다음 호출까지 (분)</v>
      </c>
      <c r="I7" s="12" t="str">
        <v>부족한 시간 (분)</v>
      </c>
      <c r="J7" s="12" t="str">
        <v>겹치는 활동 수</v>
      </c>
      <c r="K7" s="12" t="str">
        <v>확인 상태</v>
      </c>
      <c r="L7" s="13" t="str">
        <v>일정 조정 담당자</v>
      </c>
    </row>
    <row r="8" ht="47" customHeight="1">
      <c r="A8" s="15"/>
      <c r="B8" s="16"/>
      <c r="C8" s="46"/>
      <c r="D8" s="46"/>
      <c r="E8" s="46"/>
      <c r="F8" s="47"/>
      <c r="G8" s="48" t="str">
        <f>IF(OR(ISBLANK(A8),AND(ISTEXT(A8),A8="")),"",IF(OR(OR(ISBLANK(C8),AND(ISTEXT(C8),C8="")),OR(ISBLANK(D8),AND(ISTEXT(D8),D8=""))),"",IF(OR(COUNT(C8:D8)&lt;&gt;2,C8&lt;1,D8&gt;2958465,D8&lt;=C8),"",ROUND((D8-C8)*1440,1))))</f>
      </c>
      <c r="H8" s="48" t="str">
        <f>IF(OR(ISBLANK(A8),AND(ISTEXT(A8),A8="")),"",IF(OR(OR(ISBLANK(G8),AND(ISTEXT(G8),G8="")),OR(ISBLANK(E8),AND(ISTEXT(E8),E8=""))),"",IF(AND(ISNUMBER(E8),E8&gt;=1,E8&lt;=2958465),ROUND((E8-D8)*1440,1),"")))</f>
      </c>
      <c r="I8" s="48" t="str">
        <f>IF(OR(ISBLANK(A8),AND(ISTEXT(A8),A8="")),"",IF(OR(OR(ISBLANK(H8),AND(ISTEXT(H8),H8="")),OR(ISBLANK(F8),AND(ISTEXT(F8),F8=""))),"",IF(AND(ISNUMBER(F8),F8&gt;=0),MAX(0,F8-H8),"")))</f>
      </c>
      <c r="J8" s="49" t="str">
        <f>IF(OR(ISBLANK(A8),AND(ISTEXT(A8),A8="")),"",IF(OR(OR(ISBLANK(G8),AND(ISTEXT(G8),G8=""))),"",COUNTIFS($A$8:$A$27,A8,$C$8:$C$27,"&lt;"&amp;D8,$D$8:$D$27,"&gt;"&amp;C8)-1))</f>
      </c>
      <c r="K8" s="50" t="str">
        <f>IF(OR(ISBLANK(A8),AND(ISTEXT(A8),A8="")),"",IF(OR(OR(ISBLANK(B8),AND(ISTEXT(B8),B8="")),OR(ISBLANK(I8),AND(ISTEXT(I8),I8="")),OR(ISBLANK(J8),AND(ISTEXT(J8),J8="")),OR(ISBLANK(L8),AND(ISTEXT(L8),L8=""))),"입력 확인",IF(COUNTIFS($A$8:$A$27,A8,$A$8:$A$27,"&lt;&gt;")&gt;COUNTIFS($A$8:$A$27,A8,$G$8:$G$27,"&gt;0"),"참가자 활동 시간 미확인",IF(J8&gt;0,"동시 역할 조정",IF(I8&gt;0,"이동·준비 간격 부족","기록상 시간 충돌 없음")))))</f>
      </c>
      <c r="L8" s="17"/>
    </row>
    <row r="9" ht="47" customHeight="1">
      <c r="A9" s="18"/>
      <c r="B9" s="19"/>
      <c r="C9" s="51"/>
      <c r="D9" s="51"/>
      <c r="E9" s="51"/>
      <c r="F9" s="52"/>
      <c r="G9" s="53" t="str">
        <f>IF(OR(ISBLANK(A9),AND(ISTEXT(A9),A9="")),"",IF(OR(OR(ISBLANK(C9),AND(ISTEXT(C9),C9="")),OR(ISBLANK(D9),AND(ISTEXT(D9),D9=""))),"",IF(OR(COUNT(C9:D9)&lt;&gt;2,C9&lt;1,D9&gt;2958465,D9&lt;=C9),"",ROUND((D9-C9)*1440,1))))</f>
      </c>
      <c r="H9" s="53" t="str">
        <f>IF(OR(ISBLANK(A9),AND(ISTEXT(A9),A9="")),"",IF(OR(OR(ISBLANK(G9),AND(ISTEXT(G9),G9="")),OR(ISBLANK(E9),AND(ISTEXT(E9),E9=""))),"",IF(AND(ISNUMBER(E9),E9&gt;=1,E9&lt;=2958465),ROUND((E9-D9)*1440,1),"")))</f>
      </c>
      <c r="I9" s="53" t="str">
        <f>IF(OR(ISBLANK(A9),AND(ISTEXT(A9),A9="")),"",IF(OR(OR(ISBLANK(H9),AND(ISTEXT(H9),H9="")),OR(ISBLANK(F9),AND(ISTEXT(F9),F9=""))),"",IF(AND(ISNUMBER(F9),F9&gt;=0),MAX(0,F9-H9),"")))</f>
      </c>
      <c r="J9" s="54" t="str">
        <f>IF(OR(ISBLANK(A9),AND(ISTEXT(A9),A9="")),"",IF(OR(OR(ISBLANK(G9),AND(ISTEXT(G9),G9=""))),"",COUNTIFS($A$8:$A$27,A9,$C$8:$C$27,"&lt;"&amp;D9,$D$8:$D$27,"&gt;"&amp;C9)-1))</f>
      </c>
      <c r="K9" s="55" t="str">
        <f>IF(OR(ISBLANK(A9),AND(ISTEXT(A9),A9="")),"",IF(OR(OR(ISBLANK(B9),AND(ISTEXT(B9),B9="")),OR(ISBLANK(I9),AND(ISTEXT(I9),I9="")),OR(ISBLANK(J9),AND(ISTEXT(J9),J9="")),OR(ISBLANK(L9),AND(ISTEXT(L9),L9=""))),"입력 확인",IF(COUNTIFS($A$8:$A$27,A9,$A$8:$A$27,"&lt;&gt;")&gt;COUNTIFS($A$8:$A$27,A9,$G$8:$G$27,"&gt;0"),"참가자 활동 시간 미확인",IF(J9&gt;0,"동시 역할 조정",IF(I9&gt;0,"이동·준비 간격 부족","기록상 시간 충돌 없음")))))</f>
      </c>
      <c r="L9" s="20"/>
    </row>
    <row r="10" ht="47" customHeight="1">
      <c r="A10" s="18"/>
      <c r="B10" s="19"/>
      <c r="C10" s="51"/>
      <c r="D10" s="51"/>
      <c r="E10" s="51"/>
      <c r="F10" s="52"/>
      <c r="G10" s="53" t="str">
        <f>IF(OR(ISBLANK(A10),AND(ISTEXT(A10),A10="")),"",IF(OR(OR(ISBLANK(C10),AND(ISTEXT(C10),C10="")),OR(ISBLANK(D10),AND(ISTEXT(D10),D10=""))),"",IF(OR(COUNT(C10:D10)&lt;&gt;2,C10&lt;1,D10&gt;2958465,D10&lt;=C10),"",ROUND((D10-C10)*1440,1))))</f>
      </c>
      <c r="H10" s="53" t="str">
        <f>IF(OR(ISBLANK(A10),AND(ISTEXT(A10),A10="")),"",IF(OR(OR(ISBLANK(G10),AND(ISTEXT(G10),G10="")),OR(ISBLANK(E10),AND(ISTEXT(E10),E10=""))),"",IF(AND(ISNUMBER(E10),E10&gt;=1,E10&lt;=2958465),ROUND((E10-D10)*1440,1),"")))</f>
      </c>
      <c r="I10" s="53" t="str">
        <f>IF(OR(ISBLANK(A10),AND(ISTEXT(A10),A10="")),"",IF(OR(OR(ISBLANK(H10),AND(ISTEXT(H10),H10="")),OR(ISBLANK(F10),AND(ISTEXT(F10),F10=""))),"",IF(AND(ISNUMBER(F10),F10&gt;=0),MAX(0,F10-H10),"")))</f>
      </c>
      <c r="J10" s="54" t="str">
        <f>IF(OR(ISBLANK(A10),AND(ISTEXT(A10),A10="")),"",IF(OR(OR(ISBLANK(G10),AND(ISTEXT(G10),G10=""))),"",COUNTIFS($A$8:$A$27,A10,$C$8:$C$27,"&lt;"&amp;D10,$D$8:$D$27,"&gt;"&amp;C10)-1))</f>
      </c>
      <c r="K10" s="55" t="str">
        <f>IF(OR(ISBLANK(A10),AND(ISTEXT(A10),A10="")),"",IF(OR(OR(ISBLANK(B10),AND(ISTEXT(B10),B10="")),OR(ISBLANK(I10),AND(ISTEXT(I10),I10="")),OR(ISBLANK(J10),AND(ISTEXT(J10),J10="")),OR(ISBLANK(L10),AND(ISTEXT(L10),L10=""))),"입력 확인",IF(COUNTIFS($A$8:$A$27,A10,$A$8:$A$27,"&lt;&gt;")&gt;COUNTIFS($A$8:$A$27,A10,$G$8:$G$27,"&gt;0"),"참가자 활동 시간 미확인",IF(J10&gt;0,"동시 역할 조정",IF(I10&gt;0,"이동·준비 간격 부족","기록상 시간 충돌 없음")))))</f>
      </c>
      <c r="L10" s="20"/>
    </row>
    <row r="11" ht="47" customHeight="1">
      <c r="A11" s="18"/>
      <c r="B11" s="19"/>
      <c r="C11" s="51"/>
      <c r="D11" s="51"/>
      <c r="E11" s="51"/>
      <c r="F11" s="52"/>
      <c r="G11" s="53" t="str">
        <f>IF(OR(ISBLANK(A11),AND(ISTEXT(A11),A11="")),"",IF(OR(OR(ISBLANK(C11),AND(ISTEXT(C11),C11="")),OR(ISBLANK(D11),AND(ISTEXT(D11),D11=""))),"",IF(OR(COUNT(C11:D11)&lt;&gt;2,C11&lt;1,D11&gt;2958465,D11&lt;=C11),"",ROUND((D11-C11)*1440,1))))</f>
      </c>
      <c r="H11" s="53" t="str">
        <f>IF(OR(ISBLANK(A11),AND(ISTEXT(A11),A11="")),"",IF(OR(OR(ISBLANK(G11),AND(ISTEXT(G11),G11="")),OR(ISBLANK(E11),AND(ISTEXT(E11),E11=""))),"",IF(AND(ISNUMBER(E11),E11&gt;=1,E11&lt;=2958465),ROUND((E11-D11)*1440,1),"")))</f>
      </c>
      <c r="I11" s="53" t="str">
        <f>IF(OR(ISBLANK(A11),AND(ISTEXT(A11),A11="")),"",IF(OR(OR(ISBLANK(H11),AND(ISTEXT(H11),H11="")),OR(ISBLANK(F11),AND(ISTEXT(F11),F11=""))),"",IF(AND(ISNUMBER(F11),F11&gt;=0),MAX(0,F11-H11),"")))</f>
      </c>
      <c r="J11" s="54" t="str">
        <f>IF(OR(ISBLANK(A11),AND(ISTEXT(A11),A11="")),"",IF(OR(OR(ISBLANK(G11),AND(ISTEXT(G11),G11=""))),"",COUNTIFS($A$8:$A$27,A11,$C$8:$C$27,"&lt;"&amp;D11,$D$8:$D$27,"&gt;"&amp;C11)-1))</f>
      </c>
      <c r="K11" s="55" t="str">
        <f>IF(OR(ISBLANK(A11),AND(ISTEXT(A11),A11="")),"",IF(OR(OR(ISBLANK(B11),AND(ISTEXT(B11),B11="")),OR(ISBLANK(I11),AND(ISTEXT(I11),I11="")),OR(ISBLANK(J11),AND(ISTEXT(J11),J11="")),OR(ISBLANK(L11),AND(ISTEXT(L11),L11=""))),"입력 확인",IF(COUNTIFS($A$8:$A$27,A11,$A$8:$A$27,"&lt;&gt;")&gt;COUNTIFS($A$8:$A$27,A11,$G$8:$G$27,"&gt;0"),"참가자 활동 시간 미확인",IF(J11&gt;0,"동시 역할 조정",IF(I11&gt;0,"이동·준비 간격 부족","기록상 시간 충돌 없음")))))</f>
      </c>
      <c r="L11" s="20"/>
    </row>
    <row r="12" ht="47" customHeight="1">
      <c r="A12" s="18"/>
      <c r="B12" s="19"/>
      <c r="C12" s="51"/>
      <c r="D12" s="51"/>
      <c r="E12" s="51"/>
      <c r="F12" s="52"/>
      <c r="G12" s="53" t="str">
        <f>IF(OR(ISBLANK(A12),AND(ISTEXT(A12),A12="")),"",IF(OR(OR(ISBLANK(C12),AND(ISTEXT(C12),C12="")),OR(ISBLANK(D12),AND(ISTEXT(D12),D12=""))),"",IF(OR(COUNT(C12:D12)&lt;&gt;2,C12&lt;1,D12&gt;2958465,D12&lt;=C12),"",ROUND((D12-C12)*1440,1))))</f>
      </c>
      <c r="H12" s="53" t="str">
        <f>IF(OR(ISBLANK(A12),AND(ISTEXT(A12),A12="")),"",IF(OR(OR(ISBLANK(G12),AND(ISTEXT(G12),G12="")),OR(ISBLANK(E12),AND(ISTEXT(E12),E12=""))),"",IF(AND(ISNUMBER(E12),E12&gt;=1,E12&lt;=2958465),ROUND((E12-D12)*1440,1),"")))</f>
      </c>
      <c r="I12" s="53" t="str">
        <f>IF(OR(ISBLANK(A12),AND(ISTEXT(A12),A12="")),"",IF(OR(OR(ISBLANK(H12),AND(ISTEXT(H12),H12="")),OR(ISBLANK(F12),AND(ISTEXT(F12),F12=""))),"",IF(AND(ISNUMBER(F12),F12&gt;=0),MAX(0,F12-H12),"")))</f>
      </c>
      <c r="J12" s="54" t="str">
        <f>IF(OR(ISBLANK(A12),AND(ISTEXT(A12),A12="")),"",IF(OR(OR(ISBLANK(G12),AND(ISTEXT(G12),G12=""))),"",COUNTIFS($A$8:$A$27,A12,$C$8:$C$27,"&lt;"&amp;D12,$D$8:$D$27,"&gt;"&amp;C12)-1))</f>
      </c>
      <c r="K12" s="55" t="str">
        <f>IF(OR(ISBLANK(A12),AND(ISTEXT(A12),A12="")),"",IF(OR(OR(ISBLANK(B12),AND(ISTEXT(B12),B12="")),OR(ISBLANK(I12),AND(ISTEXT(I12),I12="")),OR(ISBLANK(J12),AND(ISTEXT(J12),J12="")),OR(ISBLANK(L12),AND(ISTEXT(L12),L12=""))),"입력 확인",IF(COUNTIFS($A$8:$A$27,A12,$A$8:$A$27,"&lt;&gt;")&gt;COUNTIFS($A$8:$A$27,A12,$G$8:$G$27,"&gt;0"),"참가자 활동 시간 미확인",IF(J12&gt;0,"동시 역할 조정",IF(I12&gt;0,"이동·준비 간격 부족","기록상 시간 충돌 없음")))))</f>
      </c>
      <c r="L12" s="20"/>
    </row>
    <row r="13" ht="47" customHeight="1">
      <c r="A13" s="18"/>
      <c r="B13" s="19"/>
      <c r="C13" s="51"/>
      <c r="D13" s="51"/>
      <c r="E13" s="51"/>
      <c r="F13" s="52"/>
      <c r="G13" s="53" t="str">
        <f>IF(OR(ISBLANK(A13),AND(ISTEXT(A13),A13="")),"",IF(OR(OR(ISBLANK(C13),AND(ISTEXT(C13),C13="")),OR(ISBLANK(D13),AND(ISTEXT(D13),D13=""))),"",IF(OR(COUNT(C13:D13)&lt;&gt;2,C13&lt;1,D13&gt;2958465,D13&lt;=C13),"",ROUND((D13-C13)*1440,1))))</f>
      </c>
      <c r="H13" s="53" t="str">
        <f>IF(OR(ISBLANK(A13),AND(ISTEXT(A13),A13="")),"",IF(OR(OR(ISBLANK(G13),AND(ISTEXT(G13),G13="")),OR(ISBLANK(E13),AND(ISTEXT(E13),E13=""))),"",IF(AND(ISNUMBER(E13),E13&gt;=1,E13&lt;=2958465),ROUND((E13-D13)*1440,1),"")))</f>
      </c>
      <c r="I13" s="53" t="str">
        <f>IF(OR(ISBLANK(A13),AND(ISTEXT(A13),A13="")),"",IF(OR(OR(ISBLANK(H13),AND(ISTEXT(H13),H13="")),OR(ISBLANK(F13),AND(ISTEXT(F13),F13=""))),"",IF(AND(ISNUMBER(F13),F13&gt;=0),MAX(0,F13-H13),"")))</f>
      </c>
      <c r="J13" s="54" t="str">
        <f>IF(OR(ISBLANK(A13),AND(ISTEXT(A13),A13="")),"",IF(OR(OR(ISBLANK(G13),AND(ISTEXT(G13),G13=""))),"",COUNTIFS($A$8:$A$27,A13,$C$8:$C$27,"&lt;"&amp;D13,$D$8:$D$27,"&gt;"&amp;C13)-1))</f>
      </c>
      <c r="K13" s="55" t="str">
        <f>IF(OR(ISBLANK(A13),AND(ISTEXT(A13),A13="")),"",IF(OR(OR(ISBLANK(B13),AND(ISTEXT(B13),B13="")),OR(ISBLANK(I13),AND(ISTEXT(I13),I13="")),OR(ISBLANK(J13),AND(ISTEXT(J13),J13="")),OR(ISBLANK(L13),AND(ISTEXT(L13),L13=""))),"입력 확인",IF(COUNTIFS($A$8:$A$27,A13,$A$8:$A$27,"&lt;&gt;")&gt;COUNTIFS($A$8:$A$27,A13,$G$8:$G$27,"&gt;0"),"참가자 활동 시간 미확인",IF(J13&gt;0,"동시 역할 조정",IF(I13&gt;0,"이동·준비 간격 부족","기록상 시간 충돌 없음")))))</f>
      </c>
      <c r="L13" s="20"/>
    </row>
    <row r="14" ht="47" customHeight="1">
      <c r="A14" s="18"/>
      <c r="B14" s="19"/>
      <c r="C14" s="51"/>
      <c r="D14" s="51"/>
      <c r="E14" s="51"/>
      <c r="F14" s="52"/>
      <c r="G14" s="53" t="str">
        <f>IF(OR(ISBLANK(A14),AND(ISTEXT(A14),A14="")),"",IF(OR(OR(ISBLANK(C14),AND(ISTEXT(C14),C14="")),OR(ISBLANK(D14),AND(ISTEXT(D14),D14=""))),"",IF(OR(COUNT(C14:D14)&lt;&gt;2,C14&lt;1,D14&gt;2958465,D14&lt;=C14),"",ROUND((D14-C14)*1440,1))))</f>
      </c>
      <c r="H14" s="53" t="str">
        <f>IF(OR(ISBLANK(A14),AND(ISTEXT(A14),A14="")),"",IF(OR(OR(ISBLANK(G14),AND(ISTEXT(G14),G14="")),OR(ISBLANK(E14),AND(ISTEXT(E14),E14=""))),"",IF(AND(ISNUMBER(E14),E14&gt;=1,E14&lt;=2958465),ROUND((E14-D14)*1440,1),"")))</f>
      </c>
      <c r="I14" s="53" t="str">
        <f>IF(OR(ISBLANK(A14),AND(ISTEXT(A14),A14="")),"",IF(OR(OR(ISBLANK(H14),AND(ISTEXT(H14),H14="")),OR(ISBLANK(F14),AND(ISTEXT(F14),F14=""))),"",IF(AND(ISNUMBER(F14),F14&gt;=0),MAX(0,F14-H14),"")))</f>
      </c>
      <c r="J14" s="54" t="str">
        <f>IF(OR(ISBLANK(A14),AND(ISTEXT(A14),A14="")),"",IF(OR(OR(ISBLANK(G14),AND(ISTEXT(G14),G14=""))),"",COUNTIFS($A$8:$A$27,A14,$C$8:$C$27,"&lt;"&amp;D14,$D$8:$D$27,"&gt;"&amp;C14)-1))</f>
      </c>
      <c r="K14" s="55" t="str">
        <f>IF(OR(ISBLANK(A14),AND(ISTEXT(A14),A14="")),"",IF(OR(OR(ISBLANK(B14),AND(ISTEXT(B14),B14="")),OR(ISBLANK(I14),AND(ISTEXT(I14),I14="")),OR(ISBLANK(J14),AND(ISTEXT(J14),J14="")),OR(ISBLANK(L14),AND(ISTEXT(L14),L14=""))),"입력 확인",IF(COUNTIFS($A$8:$A$27,A14,$A$8:$A$27,"&lt;&gt;")&gt;COUNTIFS($A$8:$A$27,A14,$G$8:$G$27,"&gt;0"),"참가자 활동 시간 미확인",IF(J14&gt;0,"동시 역할 조정",IF(I14&gt;0,"이동·준비 간격 부족","기록상 시간 충돌 없음")))))</f>
      </c>
      <c r="L14" s="20"/>
    </row>
    <row r="15" ht="47" customHeight="1">
      <c r="A15" s="18"/>
      <c r="B15" s="19"/>
      <c r="C15" s="51"/>
      <c r="D15" s="51"/>
      <c r="E15" s="51"/>
      <c r="F15" s="52"/>
      <c r="G15" s="53" t="str">
        <f>IF(OR(ISBLANK(A15),AND(ISTEXT(A15),A15="")),"",IF(OR(OR(ISBLANK(C15),AND(ISTEXT(C15),C15="")),OR(ISBLANK(D15),AND(ISTEXT(D15),D15=""))),"",IF(OR(COUNT(C15:D15)&lt;&gt;2,C15&lt;1,D15&gt;2958465,D15&lt;=C15),"",ROUND((D15-C15)*1440,1))))</f>
      </c>
      <c r="H15" s="53" t="str">
        <f>IF(OR(ISBLANK(A15),AND(ISTEXT(A15),A15="")),"",IF(OR(OR(ISBLANK(G15),AND(ISTEXT(G15),G15="")),OR(ISBLANK(E15),AND(ISTEXT(E15),E15=""))),"",IF(AND(ISNUMBER(E15),E15&gt;=1,E15&lt;=2958465),ROUND((E15-D15)*1440,1),"")))</f>
      </c>
      <c r="I15" s="53" t="str">
        <f>IF(OR(ISBLANK(A15),AND(ISTEXT(A15),A15="")),"",IF(OR(OR(ISBLANK(H15),AND(ISTEXT(H15),H15="")),OR(ISBLANK(F15),AND(ISTEXT(F15),F15=""))),"",IF(AND(ISNUMBER(F15),F15&gt;=0),MAX(0,F15-H15),"")))</f>
      </c>
      <c r="J15" s="54" t="str">
        <f>IF(OR(ISBLANK(A15),AND(ISTEXT(A15),A15="")),"",IF(OR(OR(ISBLANK(G15),AND(ISTEXT(G15),G15=""))),"",COUNTIFS($A$8:$A$27,A15,$C$8:$C$27,"&lt;"&amp;D15,$D$8:$D$27,"&gt;"&amp;C15)-1))</f>
      </c>
      <c r="K15" s="55" t="str">
        <f>IF(OR(ISBLANK(A15),AND(ISTEXT(A15),A15="")),"",IF(OR(OR(ISBLANK(B15),AND(ISTEXT(B15),B15="")),OR(ISBLANK(I15),AND(ISTEXT(I15),I15="")),OR(ISBLANK(J15),AND(ISTEXT(J15),J15="")),OR(ISBLANK(L15),AND(ISTEXT(L15),L15=""))),"입력 확인",IF(COUNTIFS($A$8:$A$27,A15,$A$8:$A$27,"&lt;&gt;")&gt;COUNTIFS($A$8:$A$27,A15,$G$8:$G$27,"&gt;0"),"참가자 활동 시간 미확인",IF(J15&gt;0,"동시 역할 조정",IF(I15&gt;0,"이동·준비 간격 부족","기록상 시간 충돌 없음")))))</f>
      </c>
      <c r="L15" s="20"/>
    </row>
    <row r="16" ht="47" customHeight="1">
      <c r="A16" s="18"/>
      <c r="B16" s="19"/>
      <c r="C16" s="51"/>
      <c r="D16" s="51"/>
      <c r="E16" s="51"/>
      <c r="F16" s="52"/>
      <c r="G16" s="53" t="str">
        <f>IF(OR(ISBLANK(A16),AND(ISTEXT(A16),A16="")),"",IF(OR(OR(ISBLANK(C16),AND(ISTEXT(C16),C16="")),OR(ISBLANK(D16),AND(ISTEXT(D16),D16=""))),"",IF(OR(COUNT(C16:D16)&lt;&gt;2,C16&lt;1,D16&gt;2958465,D16&lt;=C16),"",ROUND((D16-C16)*1440,1))))</f>
      </c>
      <c r="H16" s="53" t="str">
        <f>IF(OR(ISBLANK(A16),AND(ISTEXT(A16),A16="")),"",IF(OR(OR(ISBLANK(G16),AND(ISTEXT(G16),G16="")),OR(ISBLANK(E16),AND(ISTEXT(E16),E16=""))),"",IF(AND(ISNUMBER(E16),E16&gt;=1,E16&lt;=2958465),ROUND((E16-D16)*1440,1),"")))</f>
      </c>
      <c r="I16" s="53" t="str">
        <f>IF(OR(ISBLANK(A16),AND(ISTEXT(A16),A16="")),"",IF(OR(OR(ISBLANK(H16),AND(ISTEXT(H16),H16="")),OR(ISBLANK(F16),AND(ISTEXT(F16),F16=""))),"",IF(AND(ISNUMBER(F16),F16&gt;=0),MAX(0,F16-H16),"")))</f>
      </c>
      <c r="J16" s="54" t="str">
        <f>IF(OR(ISBLANK(A16),AND(ISTEXT(A16),A16="")),"",IF(OR(OR(ISBLANK(G16),AND(ISTEXT(G16),G16=""))),"",COUNTIFS($A$8:$A$27,A16,$C$8:$C$27,"&lt;"&amp;D16,$D$8:$D$27,"&gt;"&amp;C16)-1))</f>
      </c>
      <c r="K16" s="55" t="str">
        <f>IF(OR(ISBLANK(A16),AND(ISTEXT(A16),A16="")),"",IF(OR(OR(ISBLANK(B16),AND(ISTEXT(B16),B16="")),OR(ISBLANK(I16),AND(ISTEXT(I16),I16="")),OR(ISBLANK(J16),AND(ISTEXT(J16),J16="")),OR(ISBLANK(L16),AND(ISTEXT(L16),L16=""))),"입력 확인",IF(COUNTIFS($A$8:$A$27,A16,$A$8:$A$27,"&lt;&gt;")&gt;COUNTIFS($A$8:$A$27,A16,$G$8:$G$27,"&gt;0"),"참가자 활동 시간 미확인",IF(J16&gt;0,"동시 역할 조정",IF(I16&gt;0,"이동·준비 간격 부족","기록상 시간 충돌 없음")))))</f>
      </c>
      <c r="L16" s="20"/>
    </row>
    <row r="17" ht="47" customHeight="1">
      <c r="A17" s="18"/>
      <c r="B17" s="19"/>
      <c r="C17" s="51"/>
      <c r="D17" s="51"/>
      <c r="E17" s="51"/>
      <c r="F17" s="52"/>
      <c r="G17" s="53" t="str">
        <f>IF(OR(ISBLANK(A17),AND(ISTEXT(A17),A17="")),"",IF(OR(OR(ISBLANK(C17),AND(ISTEXT(C17),C17="")),OR(ISBLANK(D17),AND(ISTEXT(D17),D17=""))),"",IF(OR(COUNT(C17:D17)&lt;&gt;2,C17&lt;1,D17&gt;2958465,D17&lt;=C17),"",ROUND((D17-C17)*1440,1))))</f>
      </c>
      <c r="H17" s="53" t="str">
        <f>IF(OR(ISBLANK(A17),AND(ISTEXT(A17),A17="")),"",IF(OR(OR(ISBLANK(G17),AND(ISTEXT(G17),G17="")),OR(ISBLANK(E17),AND(ISTEXT(E17),E17=""))),"",IF(AND(ISNUMBER(E17),E17&gt;=1,E17&lt;=2958465),ROUND((E17-D17)*1440,1),"")))</f>
      </c>
      <c r="I17" s="53" t="str">
        <f>IF(OR(ISBLANK(A17),AND(ISTEXT(A17),A17="")),"",IF(OR(OR(ISBLANK(H17),AND(ISTEXT(H17),H17="")),OR(ISBLANK(F17),AND(ISTEXT(F17),F17=""))),"",IF(AND(ISNUMBER(F17),F17&gt;=0),MAX(0,F17-H17),"")))</f>
      </c>
      <c r="J17" s="54" t="str">
        <f>IF(OR(ISBLANK(A17),AND(ISTEXT(A17),A17="")),"",IF(OR(OR(ISBLANK(G17),AND(ISTEXT(G17),G17=""))),"",COUNTIFS($A$8:$A$27,A17,$C$8:$C$27,"&lt;"&amp;D17,$D$8:$D$27,"&gt;"&amp;C17)-1))</f>
      </c>
      <c r="K17" s="55" t="str">
        <f>IF(OR(ISBLANK(A17),AND(ISTEXT(A17),A17="")),"",IF(OR(OR(ISBLANK(B17),AND(ISTEXT(B17),B17="")),OR(ISBLANK(I17),AND(ISTEXT(I17),I17="")),OR(ISBLANK(J17),AND(ISTEXT(J17),J17="")),OR(ISBLANK(L17),AND(ISTEXT(L17),L17=""))),"입력 확인",IF(COUNTIFS($A$8:$A$27,A17,$A$8:$A$27,"&lt;&gt;")&gt;COUNTIFS($A$8:$A$27,A17,$G$8:$G$27,"&gt;0"),"참가자 활동 시간 미확인",IF(J17&gt;0,"동시 역할 조정",IF(I17&gt;0,"이동·준비 간격 부족","기록상 시간 충돌 없음")))))</f>
      </c>
      <c r="L17" s="20"/>
    </row>
    <row r="18" ht="47" customHeight="1">
      <c r="A18" s="18"/>
      <c r="B18" s="19"/>
      <c r="C18" s="51"/>
      <c r="D18" s="51"/>
      <c r="E18" s="51"/>
      <c r="F18" s="52"/>
      <c r="G18" s="53" t="str">
        <f>IF(OR(ISBLANK(A18),AND(ISTEXT(A18),A18="")),"",IF(OR(OR(ISBLANK(C18),AND(ISTEXT(C18),C18="")),OR(ISBLANK(D18),AND(ISTEXT(D18),D18=""))),"",IF(OR(COUNT(C18:D18)&lt;&gt;2,C18&lt;1,D18&gt;2958465,D18&lt;=C18),"",ROUND((D18-C18)*1440,1))))</f>
      </c>
      <c r="H18" s="53" t="str">
        <f>IF(OR(ISBLANK(A18),AND(ISTEXT(A18),A18="")),"",IF(OR(OR(ISBLANK(G18),AND(ISTEXT(G18),G18="")),OR(ISBLANK(E18),AND(ISTEXT(E18),E18=""))),"",IF(AND(ISNUMBER(E18),E18&gt;=1,E18&lt;=2958465),ROUND((E18-D18)*1440,1),"")))</f>
      </c>
      <c r="I18" s="53" t="str">
        <f>IF(OR(ISBLANK(A18),AND(ISTEXT(A18),A18="")),"",IF(OR(OR(ISBLANK(H18),AND(ISTEXT(H18),H18="")),OR(ISBLANK(F18),AND(ISTEXT(F18),F18=""))),"",IF(AND(ISNUMBER(F18),F18&gt;=0),MAX(0,F18-H18),"")))</f>
      </c>
      <c r="J18" s="54" t="str">
        <f>IF(OR(ISBLANK(A18),AND(ISTEXT(A18),A18="")),"",IF(OR(OR(ISBLANK(G18),AND(ISTEXT(G18),G18=""))),"",COUNTIFS($A$8:$A$27,A18,$C$8:$C$27,"&lt;"&amp;D18,$D$8:$D$27,"&gt;"&amp;C18)-1))</f>
      </c>
      <c r="K18" s="55" t="str">
        <f>IF(OR(ISBLANK(A18),AND(ISTEXT(A18),A18="")),"",IF(OR(OR(ISBLANK(B18),AND(ISTEXT(B18),B18="")),OR(ISBLANK(I18),AND(ISTEXT(I18),I18="")),OR(ISBLANK(J18),AND(ISTEXT(J18),J18="")),OR(ISBLANK(L18),AND(ISTEXT(L18),L18=""))),"입력 확인",IF(COUNTIFS($A$8:$A$27,A18,$A$8:$A$27,"&lt;&gt;")&gt;COUNTIFS($A$8:$A$27,A18,$G$8:$G$27,"&gt;0"),"참가자 활동 시간 미확인",IF(J18&gt;0,"동시 역할 조정",IF(I18&gt;0,"이동·준비 간격 부족","기록상 시간 충돌 없음")))))</f>
      </c>
      <c r="L18" s="20"/>
    </row>
    <row r="19" ht="47" customHeight="1">
      <c r="A19" s="18"/>
      <c r="B19" s="19"/>
      <c r="C19" s="51"/>
      <c r="D19" s="51"/>
      <c r="E19" s="51"/>
      <c r="F19" s="52"/>
      <c r="G19" s="53" t="str">
        <f>IF(OR(ISBLANK(A19),AND(ISTEXT(A19),A19="")),"",IF(OR(OR(ISBLANK(C19),AND(ISTEXT(C19),C19="")),OR(ISBLANK(D19),AND(ISTEXT(D19),D19=""))),"",IF(OR(COUNT(C19:D19)&lt;&gt;2,C19&lt;1,D19&gt;2958465,D19&lt;=C19),"",ROUND((D19-C19)*1440,1))))</f>
      </c>
      <c r="H19" s="53" t="str">
        <f>IF(OR(ISBLANK(A19),AND(ISTEXT(A19),A19="")),"",IF(OR(OR(ISBLANK(G19),AND(ISTEXT(G19),G19="")),OR(ISBLANK(E19),AND(ISTEXT(E19),E19=""))),"",IF(AND(ISNUMBER(E19),E19&gt;=1,E19&lt;=2958465),ROUND((E19-D19)*1440,1),"")))</f>
      </c>
      <c r="I19" s="53" t="str">
        <f>IF(OR(ISBLANK(A19),AND(ISTEXT(A19),A19="")),"",IF(OR(OR(ISBLANK(H19),AND(ISTEXT(H19),H19="")),OR(ISBLANK(F19),AND(ISTEXT(F19),F19=""))),"",IF(AND(ISNUMBER(F19),F19&gt;=0),MAX(0,F19-H19),"")))</f>
      </c>
      <c r="J19" s="54" t="str">
        <f>IF(OR(ISBLANK(A19),AND(ISTEXT(A19),A19="")),"",IF(OR(OR(ISBLANK(G19),AND(ISTEXT(G19),G19=""))),"",COUNTIFS($A$8:$A$27,A19,$C$8:$C$27,"&lt;"&amp;D19,$D$8:$D$27,"&gt;"&amp;C19)-1))</f>
      </c>
      <c r="K19" s="55" t="str">
        <f>IF(OR(ISBLANK(A19),AND(ISTEXT(A19),A19="")),"",IF(OR(OR(ISBLANK(B19),AND(ISTEXT(B19),B19="")),OR(ISBLANK(I19),AND(ISTEXT(I19),I19="")),OR(ISBLANK(J19),AND(ISTEXT(J19),J19="")),OR(ISBLANK(L19),AND(ISTEXT(L19),L19=""))),"입력 확인",IF(COUNTIFS($A$8:$A$27,A19,$A$8:$A$27,"&lt;&gt;")&gt;COUNTIFS($A$8:$A$27,A19,$G$8:$G$27,"&gt;0"),"참가자 활동 시간 미확인",IF(J19&gt;0,"동시 역할 조정",IF(I19&gt;0,"이동·준비 간격 부족","기록상 시간 충돌 없음")))))</f>
      </c>
      <c r="L19" s="20"/>
    </row>
    <row r="20" ht="47" customHeight="1">
      <c r="A20" s="18"/>
      <c r="B20" s="19"/>
      <c r="C20" s="51"/>
      <c r="D20" s="51"/>
      <c r="E20" s="51"/>
      <c r="F20" s="52"/>
      <c r="G20" s="53" t="str">
        <f>IF(OR(ISBLANK(A20),AND(ISTEXT(A20),A20="")),"",IF(OR(OR(ISBLANK(C20),AND(ISTEXT(C20),C20="")),OR(ISBLANK(D20),AND(ISTEXT(D20),D20=""))),"",IF(OR(COUNT(C20:D20)&lt;&gt;2,C20&lt;1,D20&gt;2958465,D20&lt;=C20),"",ROUND((D20-C20)*1440,1))))</f>
      </c>
      <c r="H20" s="53" t="str">
        <f>IF(OR(ISBLANK(A20),AND(ISTEXT(A20),A20="")),"",IF(OR(OR(ISBLANK(G20),AND(ISTEXT(G20),G20="")),OR(ISBLANK(E20),AND(ISTEXT(E20),E20=""))),"",IF(AND(ISNUMBER(E20),E20&gt;=1,E20&lt;=2958465),ROUND((E20-D20)*1440,1),"")))</f>
      </c>
      <c r="I20" s="53" t="str">
        <f>IF(OR(ISBLANK(A20),AND(ISTEXT(A20),A20="")),"",IF(OR(OR(ISBLANK(H20),AND(ISTEXT(H20),H20="")),OR(ISBLANK(F20),AND(ISTEXT(F20),F20=""))),"",IF(AND(ISNUMBER(F20),F20&gt;=0),MAX(0,F20-H20),"")))</f>
      </c>
      <c r="J20" s="54" t="str">
        <f>IF(OR(ISBLANK(A20),AND(ISTEXT(A20),A20="")),"",IF(OR(OR(ISBLANK(G20),AND(ISTEXT(G20),G20=""))),"",COUNTIFS($A$8:$A$27,A20,$C$8:$C$27,"&lt;"&amp;D20,$D$8:$D$27,"&gt;"&amp;C20)-1))</f>
      </c>
      <c r="K20" s="55" t="str">
        <f>IF(OR(ISBLANK(A20),AND(ISTEXT(A20),A20="")),"",IF(OR(OR(ISBLANK(B20),AND(ISTEXT(B20),B20="")),OR(ISBLANK(I20),AND(ISTEXT(I20),I20="")),OR(ISBLANK(J20),AND(ISTEXT(J20),J20="")),OR(ISBLANK(L20),AND(ISTEXT(L20),L20=""))),"입력 확인",IF(COUNTIFS($A$8:$A$27,A20,$A$8:$A$27,"&lt;&gt;")&gt;COUNTIFS($A$8:$A$27,A20,$G$8:$G$27,"&gt;0"),"참가자 활동 시간 미확인",IF(J20&gt;0,"동시 역할 조정",IF(I20&gt;0,"이동·준비 간격 부족","기록상 시간 충돌 없음")))))</f>
      </c>
      <c r="L20" s="20"/>
    </row>
    <row r="21" ht="47" customHeight="1">
      <c r="A21" s="18"/>
      <c r="B21" s="19"/>
      <c r="C21" s="51"/>
      <c r="D21" s="51"/>
      <c r="E21" s="51"/>
      <c r="F21" s="52"/>
      <c r="G21" s="53" t="str">
        <f>IF(OR(ISBLANK(A21),AND(ISTEXT(A21),A21="")),"",IF(OR(OR(ISBLANK(C21),AND(ISTEXT(C21),C21="")),OR(ISBLANK(D21),AND(ISTEXT(D21),D21=""))),"",IF(OR(COUNT(C21:D21)&lt;&gt;2,C21&lt;1,D21&gt;2958465,D21&lt;=C21),"",ROUND((D21-C21)*1440,1))))</f>
      </c>
      <c r="H21" s="53" t="str">
        <f>IF(OR(ISBLANK(A21),AND(ISTEXT(A21),A21="")),"",IF(OR(OR(ISBLANK(G21),AND(ISTEXT(G21),G21="")),OR(ISBLANK(E21),AND(ISTEXT(E21),E21=""))),"",IF(AND(ISNUMBER(E21),E21&gt;=1,E21&lt;=2958465),ROUND((E21-D21)*1440,1),"")))</f>
      </c>
      <c r="I21" s="53" t="str">
        <f>IF(OR(ISBLANK(A21),AND(ISTEXT(A21),A21="")),"",IF(OR(OR(ISBLANK(H21),AND(ISTEXT(H21),H21="")),OR(ISBLANK(F21),AND(ISTEXT(F21),F21=""))),"",IF(AND(ISNUMBER(F21),F21&gt;=0),MAX(0,F21-H21),"")))</f>
      </c>
      <c r="J21" s="54" t="str">
        <f>IF(OR(ISBLANK(A21),AND(ISTEXT(A21),A21="")),"",IF(OR(OR(ISBLANK(G21),AND(ISTEXT(G21),G21=""))),"",COUNTIFS($A$8:$A$27,A21,$C$8:$C$27,"&lt;"&amp;D21,$D$8:$D$27,"&gt;"&amp;C21)-1))</f>
      </c>
      <c r="K21" s="55" t="str">
        <f>IF(OR(ISBLANK(A21),AND(ISTEXT(A21),A21="")),"",IF(OR(OR(ISBLANK(B21),AND(ISTEXT(B21),B21="")),OR(ISBLANK(I21),AND(ISTEXT(I21),I21="")),OR(ISBLANK(J21),AND(ISTEXT(J21),J21="")),OR(ISBLANK(L21),AND(ISTEXT(L21),L21=""))),"입력 확인",IF(COUNTIFS($A$8:$A$27,A21,$A$8:$A$27,"&lt;&gt;")&gt;COUNTIFS($A$8:$A$27,A21,$G$8:$G$27,"&gt;0"),"참가자 활동 시간 미확인",IF(J21&gt;0,"동시 역할 조정",IF(I21&gt;0,"이동·준비 간격 부족","기록상 시간 충돌 없음")))))</f>
      </c>
      <c r="L21" s="20"/>
    </row>
    <row r="22" ht="47" customHeight="1">
      <c r="A22" s="18"/>
      <c r="B22" s="19"/>
      <c r="C22" s="51"/>
      <c r="D22" s="51"/>
      <c r="E22" s="51"/>
      <c r="F22" s="52"/>
      <c r="G22" s="53" t="str">
        <f>IF(OR(ISBLANK(A22),AND(ISTEXT(A22),A22="")),"",IF(OR(OR(ISBLANK(C22),AND(ISTEXT(C22),C22="")),OR(ISBLANK(D22),AND(ISTEXT(D22),D22=""))),"",IF(OR(COUNT(C22:D22)&lt;&gt;2,C22&lt;1,D22&gt;2958465,D22&lt;=C22),"",ROUND((D22-C22)*1440,1))))</f>
      </c>
      <c r="H22" s="53" t="str">
        <f>IF(OR(ISBLANK(A22),AND(ISTEXT(A22),A22="")),"",IF(OR(OR(ISBLANK(G22),AND(ISTEXT(G22),G22="")),OR(ISBLANK(E22),AND(ISTEXT(E22),E22=""))),"",IF(AND(ISNUMBER(E22),E22&gt;=1,E22&lt;=2958465),ROUND((E22-D22)*1440,1),"")))</f>
      </c>
      <c r="I22" s="53" t="str">
        <f>IF(OR(ISBLANK(A22),AND(ISTEXT(A22),A22="")),"",IF(OR(OR(ISBLANK(H22),AND(ISTEXT(H22),H22="")),OR(ISBLANK(F22),AND(ISTEXT(F22),F22=""))),"",IF(AND(ISNUMBER(F22),F22&gt;=0),MAX(0,F22-H22),"")))</f>
      </c>
      <c r="J22" s="54" t="str">
        <f>IF(OR(ISBLANK(A22),AND(ISTEXT(A22),A22="")),"",IF(OR(OR(ISBLANK(G22),AND(ISTEXT(G22),G22=""))),"",COUNTIFS($A$8:$A$27,A22,$C$8:$C$27,"&lt;"&amp;D22,$D$8:$D$27,"&gt;"&amp;C22)-1))</f>
      </c>
      <c r="K22" s="55" t="str">
        <f>IF(OR(ISBLANK(A22),AND(ISTEXT(A22),A22="")),"",IF(OR(OR(ISBLANK(B22),AND(ISTEXT(B22),B22="")),OR(ISBLANK(I22),AND(ISTEXT(I22),I22="")),OR(ISBLANK(J22),AND(ISTEXT(J22),J22="")),OR(ISBLANK(L22),AND(ISTEXT(L22),L22=""))),"입력 확인",IF(COUNTIFS($A$8:$A$27,A22,$A$8:$A$27,"&lt;&gt;")&gt;COUNTIFS($A$8:$A$27,A22,$G$8:$G$27,"&gt;0"),"참가자 활동 시간 미확인",IF(J22&gt;0,"동시 역할 조정",IF(I22&gt;0,"이동·준비 간격 부족","기록상 시간 충돌 없음")))))</f>
      </c>
      <c r="L22" s="20"/>
    </row>
    <row r="23" ht="47" customHeight="1">
      <c r="A23" s="18"/>
      <c r="B23" s="19"/>
      <c r="C23" s="51"/>
      <c r="D23" s="51"/>
      <c r="E23" s="51"/>
      <c r="F23" s="52"/>
      <c r="G23" s="53" t="str">
        <f>IF(OR(ISBLANK(A23),AND(ISTEXT(A23),A23="")),"",IF(OR(OR(ISBLANK(C23),AND(ISTEXT(C23),C23="")),OR(ISBLANK(D23),AND(ISTEXT(D23),D23=""))),"",IF(OR(COUNT(C23:D23)&lt;&gt;2,C23&lt;1,D23&gt;2958465,D23&lt;=C23),"",ROUND((D23-C23)*1440,1))))</f>
      </c>
      <c r="H23" s="53" t="str">
        <f>IF(OR(ISBLANK(A23),AND(ISTEXT(A23),A23="")),"",IF(OR(OR(ISBLANK(G23),AND(ISTEXT(G23),G23="")),OR(ISBLANK(E23),AND(ISTEXT(E23),E23=""))),"",IF(AND(ISNUMBER(E23),E23&gt;=1,E23&lt;=2958465),ROUND((E23-D23)*1440,1),"")))</f>
      </c>
      <c r="I23" s="53" t="str">
        <f>IF(OR(ISBLANK(A23),AND(ISTEXT(A23),A23="")),"",IF(OR(OR(ISBLANK(H23),AND(ISTEXT(H23),H23="")),OR(ISBLANK(F23),AND(ISTEXT(F23),F23=""))),"",IF(AND(ISNUMBER(F23),F23&gt;=0),MAX(0,F23-H23),"")))</f>
      </c>
      <c r="J23" s="54" t="str">
        <f>IF(OR(ISBLANK(A23),AND(ISTEXT(A23),A23="")),"",IF(OR(OR(ISBLANK(G23),AND(ISTEXT(G23),G23=""))),"",COUNTIFS($A$8:$A$27,A23,$C$8:$C$27,"&lt;"&amp;D23,$D$8:$D$27,"&gt;"&amp;C23)-1))</f>
      </c>
      <c r="K23" s="55" t="str">
        <f>IF(OR(ISBLANK(A23),AND(ISTEXT(A23),A23="")),"",IF(OR(OR(ISBLANK(B23),AND(ISTEXT(B23),B23="")),OR(ISBLANK(I23),AND(ISTEXT(I23),I23="")),OR(ISBLANK(J23),AND(ISTEXT(J23),J23="")),OR(ISBLANK(L23),AND(ISTEXT(L23),L23=""))),"입력 확인",IF(COUNTIFS($A$8:$A$27,A23,$A$8:$A$27,"&lt;&gt;")&gt;COUNTIFS($A$8:$A$27,A23,$G$8:$G$27,"&gt;0"),"참가자 활동 시간 미확인",IF(J23&gt;0,"동시 역할 조정",IF(I23&gt;0,"이동·준비 간격 부족","기록상 시간 충돌 없음")))))</f>
      </c>
      <c r="L23" s="20"/>
    </row>
    <row r="24" ht="47" customHeight="1">
      <c r="A24" s="18"/>
      <c r="B24" s="19"/>
      <c r="C24" s="51"/>
      <c r="D24" s="51"/>
      <c r="E24" s="51"/>
      <c r="F24" s="52"/>
      <c r="G24" s="53" t="str">
        <f>IF(OR(ISBLANK(A24),AND(ISTEXT(A24),A24="")),"",IF(OR(OR(ISBLANK(C24),AND(ISTEXT(C24),C24="")),OR(ISBLANK(D24),AND(ISTEXT(D24),D24=""))),"",IF(OR(COUNT(C24:D24)&lt;&gt;2,C24&lt;1,D24&gt;2958465,D24&lt;=C24),"",ROUND((D24-C24)*1440,1))))</f>
      </c>
      <c r="H24" s="53" t="str">
        <f>IF(OR(ISBLANK(A24),AND(ISTEXT(A24),A24="")),"",IF(OR(OR(ISBLANK(G24),AND(ISTEXT(G24),G24="")),OR(ISBLANK(E24),AND(ISTEXT(E24),E24=""))),"",IF(AND(ISNUMBER(E24),E24&gt;=1,E24&lt;=2958465),ROUND((E24-D24)*1440,1),"")))</f>
      </c>
      <c r="I24" s="53" t="str">
        <f>IF(OR(ISBLANK(A24),AND(ISTEXT(A24),A24="")),"",IF(OR(OR(ISBLANK(H24),AND(ISTEXT(H24),H24="")),OR(ISBLANK(F24),AND(ISTEXT(F24),F24=""))),"",IF(AND(ISNUMBER(F24),F24&gt;=0),MAX(0,F24-H24),"")))</f>
      </c>
      <c r="J24" s="54" t="str">
        <f>IF(OR(ISBLANK(A24),AND(ISTEXT(A24),A24="")),"",IF(OR(OR(ISBLANK(G24),AND(ISTEXT(G24),G24=""))),"",COUNTIFS($A$8:$A$27,A24,$C$8:$C$27,"&lt;"&amp;D24,$D$8:$D$27,"&gt;"&amp;C24)-1))</f>
      </c>
      <c r="K24" s="55" t="str">
        <f>IF(OR(ISBLANK(A24),AND(ISTEXT(A24),A24="")),"",IF(OR(OR(ISBLANK(B24),AND(ISTEXT(B24),B24="")),OR(ISBLANK(I24),AND(ISTEXT(I24),I24="")),OR(ISBLANK(J24),AND(ISTEXT(J24),J24="")),OR(ISBLANK(L24),AND(ISTEXT(L24),L24=""))),"입력 확인",IF(COUNTIFS($A$8:$A$27,A24,$A$8:$A$27,"&lt;&gt;")&gt;COUNTIFS($A$8:$A$27,A24,$G$8:$G$27,"&gt;0"),"참가자 활동 시간 미확인",IF(J24&gt;0,"동시 역할 조정",IF(I24&gt;0,"이동·준비 간격 부족","기록상 시간 충돌 없음")))))</f>
      </c>
      <c r="L24" s="20"/>
    </row>
    <row r="25" ht="47" customHeight="1">
      <c r="A25" s="18"/>
      <c r="B25" s="19"/>
      <c r="C25" s="51"/>
      <c r="D25" s="51"/>
      <c r="E25" s="51"/>
      <c r="F25" s="52"/>
      <c r="G25" s="53" t="str">
        <f>IF(OR(ISBLANK(A25),AND(ISTEXT(A25),A25="")),"",IF(OR(OR(ISBLANK(C25),AND(ISTEXT(C25),C25="")),OR(ISBLANK(D25),AND(ISTEXT(D25),D25=""))),"",IF(OR(COUNT(C25:D25)&lt;&gt;2,C25&lt;1,D25&gt;2958465,D25&lt;=C25),"",ROUND((D25-C25)*1440,1))))</f>
      </c>
      <c r="H25" s="53" t="str">
        <f>IF(OR(ISBLANK(A25),AND(ISTEXT(A25),A25="")),"",IF(OR(OR(ISBLANK(G25),AND(ISTEXT(G25),G25="")),OR(ISBLANK(E25),AND(ISTEXT(E25),E25=""))),"",IF(AND(ISNUMBER(E25),E25&gt;=1,E25&lt;=2958465),ROUND((E25-D25)*1440,1),"")))</f>
      </c>
      <c r="I25" s="53" t="str">
        <f>IF(OR(ISBLANK(A25),AND(ISTEXT(A25),A25="")),"",IF(OR(OR(ISBLANK(H25),AND(ISTEXT(H25),H25="")),OR(ISBLANK(F25),AND(ISTEXT(F25),F25=""))),"",IF(AND(ISNUMBER(F25),F25&gt;=0),MAX(0,F25-H25),"")))</f>
      </c>
      <c r="J25" s="54" t="str">
        <f>IF(OR(ISBLANK(A25),AND(ISTEXT(A25),A25="")),"",IF(OR(OR(ISBLANK(G25),AND(ISTEXT(G25),G25=""))),"",COUNTIFS($A$8:$A$27,A25,$C$8:$C$27,"&lt;"&amp;D25,$D$8:$D$27,"&gt;"&amp;C25)-1))</f>
      </c>
      <c r="K25" s="55" t="str">
        <f>IF(OR(ISBLANK(A25),AND(ISTEXT(A25),A25="")),"",IF(OR(OR(ISBLANK(B25),AND(ISTEXT(B25),B25="")),OR(ISBLANK(I25),AND(ISTEXT(I25),I25="")),OR(ISBLANK(J25),AND(ISTEXT(J25),J25="")),OR(ISBLANK(L25),AND(ISTEXT(L25),L25=""))),"입력 확인",IF(COUNTIFS($A$8:$A$27,A25,$A$8:$A$27,"&lt;&gt;")&gt;COUNTIFS($A$8:$A$27,A25,$G$8:$G$27,"&gt;0"),"참가자 활동 시간 미확인",IF(J25&gt;0,"동시 역할 조정",IF(I25&gt;0,"이동·준비 간격 부족","기록상 시간 충돌 없음")))))</f>
      </c>
      <c r="L25" s="20"/>
    </row>
    <row r="26" ht="47" customHeight="1">
      <c r="A26" s="18"/>
      <c r="B26" s="19"/>
      <c r="C26" s="51"/>
      <c r="D26" s="51"/>
      <c r="E26" s="51"/>
      <c r="F26" s="52"/>
      <c r="G26" s="53" t="str">
        <f>IF(OR(ISBLANK(A26),AND(ISTEXT(A26),A26="")),"",IF(OR(OR(ISBLANK(C26),AND(ISTEXT(C26),C26="")),OR(ISBLANK(D26),AND(ISTEXT(D26),D26=""))),"",IF(OR(COUNT(C26:D26)&lt;&gt;2,C26&lt;1,D26&gt;2958465,D26&lt;=C26),"",ROUND((D26-C26)*1440,1))))</f>
      </c>
      <c r="H26" s="53" t="str">
        <f>IF(OR(ISBLANK(A26),AND(ISTEXT(A26),A26="")),"",IF(OR(OR(ISBLANK(G26),AND(ISTEXT(G26),G26="")),OR(ISBLANK(E26),AND(ISTEXT(E26),E26=""))),"",IF(AND(ISNUMBER(E26),E26&gt;=1,E26&lt;=2958465),ROUND((E26-D26)*1440,1),"")))</f>
      </c>
      <c r="I26" s="53" t="str">
        <f>IF(OR(ISBLANK(A26),AND(ISTEXT(A26),A26="")),"",IF(OR(OR(ISBLANK(H26),AND(ISTEXT(H26),H26="")),OR(ISBLANK(F26),AND(ISTEXT(F26),F26=""))),"",IF(AND(ISNUMBER(F26),F26&gt;=0),MAX(0,F26-H26),"")))</f>
      </c>
      <c r="J26" s="54" t="str">
        <f>IF(OR(ISBLANK(A26),AND(ISTEXT(A26),A26="")),"",IF(OR(OR(ISBLANK(G26),AND(ISTEXT(G26),G26=""))),"",COUNTIFS($A$8:$A$27,A26,$C$8:$C$27,"&lt;"&amp;D26,$D$8:$D$27,"&gt;"&amp;C26)-1))</f>
      </c>
      <c r="K26" s="55" t="str">
        <f>IF(OR(ISBLANK(A26),AND(ISTEXT(A26),A26="")),"",IF(OR(OR(ISBLANK(B26),AND(ISTEXT(B26),B26="")),OR(ISBLANK(I26),AND(ISTEXT(I26),I26="")),OR(ISBLANK(J26),AND(ISTEXT(J26),J26="")),OR(ISBLANK(L26),AND(ISTEXT(L26),L26=""))),"입력 확인",IF(COUNTIFS($A$8:$A$27,A26,$A$8:$A$27,"&lt;&gt;")&gt;COUNTIFS($A$8:$A$27,A26,$G$8:$G$27,"&gt;0"),"참가자 활동 시간 미확인",IF(J26&gt;0,"동시 역할 조정",IF(I26&gt;0,"이동·준비 간격 부족","기록상 시간 충돌 없음")))))</f>
      </c>
      <c r="L26" s="20"/>
    </row>
    <row r="27" ht="47" customHeight="1">
      <c r="A27" s="21"/>
      <c r="B27" s="22"/>
      <c r="C27" s="56"/>
      <c r="D27" s="56"/>
      <c r="E27" s="56"/>
      <c r="F27" s="57"/>
      <c r="G27" s="58" t="str">
        <f>IF(OR(ISBLANK(A27),AND(ISTEXT(A27),A27="")),"",IF(OR(OR(ISBLANK(C27),AND(ISTEXT(C27),C27="")),OR(ISBLANK(D27),AND(ISTEXT(D27),D27=""))),"",IF(OR(COUNT(C27:D27)&lt;&gt;2,C27&lt;1,D27&gt;2958465,D27&lt;=C27),"",ROUND((D27-C27)*1440,1))))</f>
      </c>
      <c r="H27" s="58" t="str">
        <f>IF(OR(ISBLANK(A27),AND(ISTEXT(A27),A27="")),"",IF(OR(OR(ISBLANK(G27),AND(ISTEXT(G27),G27="")),OR(ISBLANK(E27),AND(ISTEXT(E27),E27=""))),"",IF(AND(ISNUMBER(E27),E27&gt;=1,E27&lt;=2958465),ROUND((E27-D27)*1440,1),"")))</f>
      </c>
      <c r="I27" s="58" t="str">
        <f>IF(OR(ISBLANK(A27),AND(ISTEXT(A27),A27="")),"",IF(OR(OR(ISBLANK(H27),AND(ISTEXT(H27),H27="")),OR(ISBLANK(F27),AND(ISTEXT(F27),F27=""))),"",IF(AND(ISNUMBER(F27),F27&gt;=0),MAX(0,F27-H27),"")))</f>
      </c>
      <c r="J27" s="59" t="str">
        <f>IF(OR(ISBLANK(A27),AND(ISTEXT(A27),A27="")),"",IF(OR(OR(ISBLANK(G27),AND(ISTEXT(G27),G27=""))),"",COUNTIFS($A$8:$A$27,A27,$C$8:$C$27,"&lt;"&amp;D27,$D$8:$D$27,"&gt;"&amp;C27)-1))</f>
      </c>
      <c r="K27" s="60" t="str">
        <f>IF(OR(ISBLANK(A27),AND(ISTEXT(A27),A27="")),"",IF(OR(OR(ISBLANK(B27),AND(ISTEXT(B27),B27="")),OR(ISBLANK(I27),AND(ISTEXT(I27),I27="")),OR(ISBLANK(J27),AND(ISTEXT(J27),J27="")),OR(ISBLANK(L27),AND(ISTEXT(L27),L27=""))),"입력 확인",IF(COUNTIFS($A$8:$A$27,A27,$A$8:$A$27,"&lt;&gt;")&gt;COUNTIFS($A$8:$A$27,A27,$G$8:$G$27,"&gt;0"),"참가자 활동 시간 미확인",IF(J27&gt;0,"동시 역할 조정",IF(I27&gt;0,"이동·준비 간격 부족","기록상 시간 충돌 없음")))))</f>
      </c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계산 범위는 8~27행입니다. 행 추가 시 수식과 참조 범위를 모두 늘려야 합니다. 근거 기록을 함께 전달하고 계산 결과만으로 예약·발주·지급·안전 승인 상태를 바꾸지 않습니다.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K8:K27">
    <cfRule type="containsText" dxfId="0" priority="1" operator="containsText" text="입력 확인"/>
    <cfRule type="containsText" dxfId="1" priority="2" operator="containsText" text="보류"/>
    <cfRule type="containsText" dxfId="2" priority="3" operator="containsText" text="대기"/>
    <cfRule type="containsText" dxfId="3" priority="4" operator="containsText" text="중복"/>
    <cfRule type="containsText" dxfId="4" priority="5" operator="containsText" text="초과"/>
    <cfRule type="containsText" dxfId="5" priority="6" operator="containsText" text="부족"/>
    <cfRule type="containsText" dxfId="6" priority="7" operator="containsText" text="조사"/>
    <cfRule type="containsText" dxfId="7" priority="8" operator="containsText" text="조정"/>
    <cfRule type="containsText" dxfId="8" priority="9" operator="containsText" text="대조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47e22a8d6c7b48f8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6" hidden="0" customWidth="1"/>
    <col min="3" max="3" width="23" hidden="0" customWidth="1"/>
    <col min="4" max="4" width="23" hidden="0" customWidth="1"/>
    <col min="5" max="5" width="23" hidden="0" customWidth="1"/>
    <col min="6" max="6" width="19" hidden="0" customWidth="1"/>
    <col min="7" max="7" width="17" hidden="0" customWidth="1"/>
    <col min="8" max="8" width="21" hidden="0" customWidth="1"/>
    <col min="9" max="9" width="16" hidden="0" customWidth="1"/>
    <col min="10" max="10" width="18" hidden="0" customWidth="1"/>
    <col min="11" max="11" width="25" hidden="0" customWidth="1"/>
    <col min="12" max="12" width="2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참가자가 다음 활동에 제때 갈 수 있는지 확인하기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작성예시와 별개의 가상 계산 사례입니다. 노란색 입력값을 바꾸면 계산 결과가 바뀝니다.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호출은 도착 시각, 해제는 떠날 수 있는 시각입니다. ‘다음 호출까지’가 음수면 활동이 겹칩니다. 이동·준비 시간도 확인하세요.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참가자 한 명의 활동 하나를 한 행에 적습니다. 같은 사람이 여러 활동에 참여하면 같은 번호를 쓰세요. 휴식·의학적 회복·출전 적합성은 따로 판단합니다.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참가자 번호</v>
      </c>
      <c r="B7" s="12" t="str">
        <v>활동·맡은 역할</v>
      </c>
      <c r="C7" s="12" t="str">
        <v>이번 활동 호출 일시</v>
      </c>
      <c r="D7" s="12" t="str">
        <v>이번 활동 해제 일시</v>
      </c>
      <c r="E7" s="12" t="str">
        <v>다음 활동 호출 일시</v>
      </c>
      <c r="F7" s="12" t="str">
        <v>이동·준비에 필요한 분</v>
      </c>
      <c r="G7" s="12" t="str">
        <v>활동에 묶인 시간 (분)</v>
      </c>
      <c r="H7" s="12" t="str">
        <v>해제 후 다음 호출까지 (분)</v>
      </c>
      <c r="I7" s="12" t="str">
        <v>부족한 시간 (분)</v>
      </c>
      <c r="J7" s="12" t="str">
        <v>겹치는 활동 수</v>
      </c>
      <c r="K7" s="12" t="str">
        <v>확인 상태</v>
      </c>
      <c r="L7" s="13" t="str">
        <v>일정 조정 담당자</v>
      </c>
    </row>
    <row r="8" ht="47" customHeight="1">
      <c r="A8" s="15" t="str">
        <v>P-01</v>
      </c>
      <c r="B8" s="16" t="str">
        <v>릴레이 출전</v>
      </c>
      <c r="C8" s="46" t="n">
        <v>46327.416666666664</v>
      </c>
      <c r="D8" s="46" t="n">
        <v>46327.427083333336</v>
      </c>
      <c r="E8" s="46" t="n">
        <v>46327.425</v>
      </c>
      <c r="F8" s="47" t="n">
        <v>3</v>
      </c>
      <c r="G8" s="48" t="n">
        <f>IF(OR(ISBLANK(A8),AND(ISTEXT(A8),A8="")),"",IF(OR(OR(ISBLANK(C8),AND(ISTEXT(C8),C8="")),OR(ISBLANK(D8),AND(ISTEXT(D8),D8=""))),"",IF(OR(COUNT(C8:D8)&lt;&gt;2,C8&lt;1,D8&gt;2958465,D8&lt;=C8),"",ROUND((D8-C8)*1440,1))))</f>
        <v>15</v>
      </c>
      <c r="H8" s="48" t="n">
        <f>IF(OR(ISBLANK(A8),AND(ISTEXT(A8),A8="")),"",IF(OR(OR(ISBLANK(G8),AND(ISTEXT(G8),G8="")),OR(ISBLANK(E8),AND(ISTEXT(E8),E8=""))),"",IF(AND(ISNUMBER(E8),E8&gt;=1,E8&lt;=2958465),ROUND((E8-D8)*1440,1),"")))</f>
        <v>-3</v>
      </c>
      <c r="I8" s="48" t="n">
        <f>IF(OR(ISBLANK(A8),AND(ISTEXT(A8),A8="")),"",IF(OR(OR(ISBLANK(H8),AND(ISTEXT(H8),H8="")),OR(ISBLANK(F8),AND(ISTEXT(F8),F8=""))),"",IF(AND(ISNUMBER(F8),F8&gt;=0),MAX(0,F8-H8),"")))</f>
        <v>6</v>
      </c>
      <c r="J8" s="49" t="n">
        <f>IF(OR(ISBLANK(A8),AND(ISTEXT(A8),A8="")),"",IF(OR(OR(ISBLANK(G8),AND(ISTEXT(G8),G8=""))),"",COUNTIFS($A$8:$A$27,A8,$C$8:$C$27,"&lt;"&amp;D8,$D$8:$D$27,"&gt;"&amp;C8)-1))</f>
        <v>1</v>
      </c>
      <c r="K8" s="50" t="str">
        <f>IF(OR(ISBLANK(A8),AND(ISTEXT(A8),A8="")),"",IF(OR(OR(ISBLANK(B8),AND(ISTEXT(B8),B8="")),OR(ISBLANK(I8),AND(ISTEXT(I8),I8="")),OR(ISBLANK(J8),AND(ISTEXT(J8),J8="")),OR(ISBLANK(L8),AND(ISTEXT(L8),L8=""))),"입력 확인",IF(COUNTIFS($A$8:$A$27,A8,$A$8:$A$27,"&lt;&gt;")&gt;COUNTIFS($A$8:$A$27,A8,$G$8:$G$27,"&gt;0"),"참가자 활동 시간 미확인",IF(J8&gt;0,"동시 역할 조정",IF(I8&gt;0,"이동·준비 간격 부족","기록상 시간 충돌 없음")))))</f>
        <v>동시 역할 조정</v>
      </c>
      <c r="L8" s="17" t="str">
        <v>경기 책임자</v>
      </c>
    </row>
    <row r="9" ht="47" customHeight="1">
      <c r="A9" s="18" t="str">
        <v>P-01</v>
      </c>
      <c r="B9" s="19" t="str">
        <v>공놀이 출전</v>
      </c>
      <c r="C9" s="51" t="n">
        <v>46327.425</v>
      </c>
      <c r="D9" s="51" t="n">
        <v>46327.4375</v>
      </c>
      <c r="E9" s="51" t="n">
        <v>46327.458333333336</v>
      </c>
      <c r="F9" s="52" t="n">
        <v>5</v>
      </c>
      <c r="G9" s="53" t="n">
        <f>IF(OR(ISBLANK(A9),AND(ISTEXT(A9),A9="")),"",IF(OR(OR(ISBLANK(C9),AND(ISTEXT(C9),C9="")),OR(ISBLANK(D9),AND(ISTEXT(D9),D9=""))),"",IF(OR(COUNT(C9:D9)&lt;&gt;2,C9&lt;1,D9&gt;2958465,D9&lt;=C9),"",ROUND((D9-C9)*1440,1))))</f>
        <v>18</v>
      </c>
      <c r="H9" s="53" t="n">
        <f>IF(OR(ISBLANK(A9),AND(ISTEXT(A9),A9="")),"",IF(OR(OR(ISBLANK(G9),AND(ISTEXT(G9),G9="")),OR(ISBLANK(E9),AND(ISTEXT(E9),E9=""))),"",IF(AND(ISNUMBER(E9),E9&gt;=1,E9&lt;=2958465),ROUND((E9-D9)*1440,1),"")))</f>
        <v>30</v>
      </c>
      <c r="I9" s="53" t="n">
        <f>IF(OR(ISBLANK(A9),AND(ISTEXT(A9),A9="")),"",IF(OR(OR(ISBLANK(H9),AND(ISTEXT(H9),H9="")),OR(ISBLANK(F9),AND(ISTEXT(F9),F9=""))),"",IF(AND(ISNUMBER(F9),F9&gt;=0),MAX(0,F9-H9),"")))</f>
        <v>0</v>
      </c>
      <c r="J9" s="54" t="n">
        <f>IF(OR(ISBLANK(A9),AND(ISTEXT(A9),A9="")),"",IF(OR(OR(ISBLANK(G9),AND(ISTEXT(G9),G9=""))),"",COUNTIFS($A$8:$A$27,A9,$C$8:$C$27,"&lt;"&amp;D9,$D$8:$D$27,"&gt;"&amp;C9)-1))</f>
        <v>1</v>
      </c>
      <c r="K9" s="55" t="str">
        <f>IF(OR(ISBLANK(A9),AND(ISTEXT(A9),A9="")),"",IF(OR(OR(ISBLANK(B9),AND(ISTEXT(B9),B9="")),OR(ISBLANK(I9),AND(ISTEXT(I9),I9="")),OR(ISBLANK(J9),AND(ISTEXT(J9),J9="")),OR(ISBLANK(L9),AND(ISTEXT(L9),L9=""))),"입력 확인",IF(COUNTIFS($A$8:$A$27,A9,$A$8:$A$27,"&lt;&gt;")&gt;COUNTIFS($A$8:$A$27,A9,$G$8:$G$27,"&gt;0"),"참가자 활동 시간 미확인",IF(J9&gt;0,"동시 역할 조정",IF(I9&gt;0,"이동·준비 간격 부족","기록상 시간 충돌 없음")))))</f>
        <v>동시 역할 조정</v>
      </c>
      <c r="L9" s="20" t="str">
        <v>경기 책임자</v>
      </c>
    </row>
    <row r="10" ht="47" customHeight="1">
      <c r="A10" s="18" t="str">
        <v>P-02</v>
      </c>
      <c r="B10" s="19" t="str">
        <v>협동 미션</v>
      </c>
      <c r="C10" s="51" t="n">
        <v>46327.416666666664</v>
      </c>
      <c r="D10" s="51" t="n">
        <v>46327.427083333336</v>
      </c>
      <c r="E10" s="51" t="n">
        <v>46327.430555555555</v>
      </c>
      <c r="F10" s="52" t="n">
        <v>8</v>
      </c>
      <c r="G10" s="53" t="n">
        <f>IF(OR(ISBLANK(A10),AND(ISTEXT(A10),A10="")),"",IF(OR(OR(ISBLANK(C10),AND(ISTEXT(C10),C10="")),OR(ISBLANK(D10),AND(ISTEXT(D10),D10=""))),"",IF(OR(COUNT(C10:D10)&lt;&gt;2,C10&lt;1,D10&gt;2958465,D10&lt;=C10),"",ROUND((D10-C10)*1440,1))))</f>
        <v>15</v>
      </c>
      <c r="H10" s="53" t="n">
        <f>IF(OR(ISBLANK(A10),AND(ISTEXT(A10),A10="")),"",IF(OR(OR(ISBLANK(G10),AND(ISTEXT(G10),G10="")),OR(ISBLANK(E10),AND(ISTEXT(E10),E10=""))),"",IF(AND(ISNUMBER(E10),E10&gt;=1,E10&lt;=2958465),ROUND((E10-D10)*1440,1),"")))</f>
        <v>5</v>
      </c>
      <c r="I10" s="53" t="n">
        <f>IF(OR(ISBLANK(A10),AND(ISTEXT(A10),A10="")),"",IF(OR(OR(ISBLANK(H10),AND(ISTEXT(H10),H10="")),OR(ISBLANK(F10),AND(ISTEXT(F10),F10=""))),"",IF(AND(ISNUMBER(F10),F10&gt;=0),MAX(0,F10-H10),"")))</f>
        <v>3</v>
      </c>
      <c r="J10" s="54" t="n">
        <f>IF(OR(ISBLANK(A10),AND(ISTEXT(A10),A10="")),"",IF(OR(OR(ISBLANK(G10),AND(ISTEXT(G10),G10=""))),"",COUNTIFS($A$8:$A$27,A10,$C$8:$C$27,"&lt;"&amp;D10,$D$8:$D$27,"&gt;"&amp;C10)-1))</f>
        <v>0</v>
      </c>
      <c r="K10" s="55" t="str">
        <f>IF(OR(ISBLANK(A10),AND(ISTEXT(A10),A10="")),"",IF(OR(OR(ISBLANK(B10),AND(ISTEXT(B10),B10="")),OR(ISBLANK(I10),AND(ISTEXT(I10),I10="")),OR(ISBLANK(J10),AND(ISTEXT(J10),J10="")),OR(ISBLANK(L10),AND(ISTEXT(L10),L10=""))),"입력 확인",IF(COUNTIFS($A$8:$A$27,A10,$A$8:$A$27,"&lt;&gt;")&gt;COUNTIFS($A$8:$A$27,A10,$G$8:$G$27,"&gt;0"),"참가자 활동 시간 미확인",IF(J10&gt;0,"동시 역할 조정",IF(I10&gt;0,"이동·준비 간격 부족","기록상 시간 충돌 없음")))))</f>
        <v>이동·준비 간격 부족</v>
      </c>
      <c r="L10" s="20" t="str">
        <v>호출 담당</v>
      </c>
    </row>
    <row r="11" ht="47" customHeight="1">
      <c r="A11" s="18"/>
      <c r="B11" s="19"/>
      <c r="C11" s="51"/>
      <c r="D11" s="51"/>
      <c r="E11" s="51"/>
      <c r="F11" s="52"/>
      <c r="G11" s="53" t="str">
        <f>IF(OR(ISBLANK(A11),AND(ISTEXT(A11),A11="")),"",IF(OR(OR(ISBLANK(C11),AND(ISTEXT(C11),C11="")),OR(ISBLANK(D11),AND(ISTEXT(D11),D11=""))),"",IF(OR(COUNT(C11:D11)&lt;&gt;2,C11&lt;1,D11&gt;2958465,D11&lt;=C11),"",ROUND((D11-C11)*1440,1))))</f>
      </c>
      <c r="H11" s="53" t="str">
        <f>IF(OR(ISBLANK(A11),AND(ISTEXT(A11),A11="")),"",IF(OR(OR(ISBLANK(G11),AND(ISTEXT(G11),G11="")),OR(ISBLANK(E11),AND(ISTEXT(E11),E11=""))),"",IF(AND(ISNUMBER(E11),E11&gt;=1,E11&lt;=2958465),ROUND((E11-D11)*1440,1),"")))</f>
      </c>
      <c r="I11" s="53" t="str">
        <f>IF(OR(ISBLANK(A11),AND(ISTEXT(A11),A11="")),"",IF(OR(OR(ISBLANK(H11),AND(ISTEXT(H11),H11="")),OR(ISBLANK(F11),AND(ISTEXT(F11),F11=""))),"",IF(AND(ISNUMBER(F11),F11&gt;=0),MAX(0,F11-H11),"")))</f>
      </c>
      <c r="J11" s="54" t="str">
        <f>IF(OR(ISBLANK(A11),AND(ISTEXT(A11),A11="")),"",IF(OR(OR(ISBLANK(G11),AND(ISTEXT(G11),G11=""))),"",COUNTIFS($A$8:$A$27,A11,$C$8:$C$27,"&lt;"&amp;D11,$D$8:$D$27,"&gt;"&amp;C11)-1))</f>
      </c>
      <c r="K11" s="55" t="str">
        <f>IF(OR(ISBLANK(A11),AND(ISTEXT(A11),A11="")),"",IF(OR(OR(ISBLANK(B11),AND(ISTEXT(B11),B11="")),OR(ISBLANK(I11),AND(ISTEXT(I11),I11="")),OR(ISBLANK(J11),AND(ISTEXT(J11),J11="")),OR(ISBLANK(L11),AND(ISTEXT(L11),L11=""))),"입력 확인",IF(COUNTIFS($A$8:$A$27,A11,$A$8:$A$27,"&lt;&gt;")&gt;COUNTIFS($A$8:$A$27,A11,$G$8:$G$27,"&gt;0"),"참가자 활동 시간 미확인",IF(J11&gt;0,"동시 역할 조정",IF(I11&gt;0,"이동·준비 간격 부족","기록상 시간 충돌 없음")))))</f>
      </c>
      <c r="L11" s="20"/>
    </row>
    <row r="12" ht="47" customHeight="1">
      <c r="A12" s="18"/>
      <c r="B12" s="19"/>
      <c r="C12" s="51"/>
      <c r="D12" s="51"/>
      <c r="E12" s="51"/>
      <c r="F12" s="52"/>
      <c r="G12" s="53" t="str">
        <f>IF(OR(ISBLANK(A12),AND(ISTEXT(A12),A12="")),"",IF(OR(OR(ISBLANK(C12),AND(ISTEXT(C12),C12="")),OR(ISBLANK(D12),AND(ISTEXT(D12),D12=""))),"",IF(OR(COUNT(C12:D12)&lt;&gt;2,C12&lt;1,D12&gt;2958465,D12&lt;=C12),"",ROUND((D12-C12)*1440,1))))</f>
      </c>
      <c r="H12" s="53" t="str">
        <f>IF(OR(ISBLANK(A12),AND(ISTEXT(A12),A12="")),"",IF(OR(OR(ISBLANK(G12),AND(ISTEXT(G12),G12="")),OR(ISBLANK(E12),AND(ISTEXT(E12),E12=""))),"",IF(AND(ISNUMBER(E12),E12&gt;=1,E12&lt;=2958465),ROUND((E12-D12)*1440,1),"")))</f>
      </c>
      <c r="I12" s="53" t="str">
        <f>IF(OR(ISBLANK(A12),AND(ISTEXT(A12),A12="")),"",IF(OR(OR(ISBLANK(H12),AND(ISTEXT(H12),H12="")),OR(ISBLANK(F12),AND(ISTEXT(F12),F12=""))),"",IF(AND(ISNUMBER(F12),F12&gt;=0),MAX(0,F12-H12),"")))</f>
      </c>
      <c r="J12" s="54" t="str">
        <f>IF(OR(ISBLANK(A12),AND(ISTEXT(A12),A12="")),"",IF(OR(OR(ISBLANK(G12),AND(ISTEXT(G12),G12=""))),"",COUNTIFS($A$8:$A$27,A12,$C$8:$C$27,"&lt;"&amp;D12,$D$8:$D$27,"&gt;"&amp;C12)-1))</f>
      </c>
      <c r="K12" s="55" t="str">
        <f>IF(OR(ISBLANK(A12),AND(ISTEXT(A12),A12="")),"",IF(OR(OR(ISBLANK(B12),AND(ISTEXT(B12),B12="")),OR(ISBLANK(I12),AND(ISTEXT(I12),I12="")),OR(ISBLANK(J12),AND(ISTEXT(J12),J12="")),OR(ISBLANK(L12),AND(ISTEXT(L12),L12=""))),"입력 확인",IF(COUNTIFS($A$8:$A$27,A12,$A$8:$A$27,"&lt;&gt;")&gt;COUNTIFS($A$8:$A$27,A12,$G$8:$G$27,"&gt;0"),"참가자 활동 시간 미확인",IF(J12&gt;0,"동시 역할 조정",IF(I12&gt;0,"이동·준비 간격 부족","기록상 시간 충돌 없음")))))</f>
      </c>
      <c r="L12" s="20"/>
    </row>
    <row r="13" ht="47" customHeight="1">
      <c r="A13" s="18"/>
      <c r="B13" s="19"/>
      <c r="C13" s="51"/>
      <c r="D13" s="51"/>
      <c r="E13" s="51"/>
      <c r="F13" s="52"/>
      <c r="G13" s="53" t="str">
        <f>IF(OR(ISBLANK(A13),AND(ISTEXT(A13),A13="")),"",IF(OR(OR(ISBLANK(C13),AND(ISTEXT(C13),C13="")),OR(ISBLANK(D13),AND(ISTEXT(D13),D13=""))),"",IF(OR(COUNT(C13:D13)&lt;&gt;2,C13&lt;1,D13&gt;2958465,D13&lt;=C13),"",ROUND((D13-C13)*1440,1))))</f>
      </c>
      <c r="H13" s="53" t="str">
        <f>IF(OR(ISBLANK(A13),AND(ISTEXT(A13),A13="")),"",IF(OR(OR(ISBLANK(G13),AND(ISTEXT(G13),G13="")),OR(ISBLANK(E13),AND(ISTEXT(E13),E13=""))),"",IF(AND(ISNUMBER(E13),E13&gt;=1,E13&lt;=2958465),ROUND((E13-D13)*1440,1),"")))</f>
      </c>
      <c r="I13" s="53" t="str">
        <f>IF(OR(ISBLANK(A13),AND(ISTEXT(A13),A13="")),"",IF(OR(OR(ISBLANK(H13),AND(ISTEXT(H13),H13="")),OR(ISBLANK(F13),AND(ISTEXT(F13),F13=""))),"",IF(AND(ISNUMBER(F13),F13&gt;=0),MAX(0,F13-H13),"")))</f>
      </c>
      <c r="J13" s="54" t="str">
        <f>IF(OR(ISBLANK(A13),AND(ISTEXT(A13),A13="")),"",IF(OR(OR(ISBLANK(G13),AND(ISTEXT(G13),G13=""))),"",COUNTIFS($A$8:$A$27,A13,$C$8:$C$27,"&lt;"&amp;D13,$D$8:$D$27,"&gt;"&amp;C13)-1))</f>
      </c>
      <c r="K13" s="55" t="str">
        <f>IF(OR(ISBLANK(A13),AND(ISTEXT(A13),A13="")),"",IF(OR(OR(ISBLANK(B13),AND(ISTEXT(B13),B13="")),OR(ISBLANK(I13),AND(ISTEXT(I13),I13="")),OR(ISBLANK(J13),AND(ISTEXT(J13),J13="")),OR(ISBLANK(L13),AND(ISTEXT(L13),L13=""))),"입력 확인",IF(COUNTIFS($A$8:$A$27,A13,$A$8:$A$27,"&lt;&gt;")&gt;COUNTIFS($A$8:$A$27,A13,$G$8:$G$27,"&gt;0"),"참가자 활동 시간 미확인",IF(J13&gt;0,"동시 역할 조정",IF(I13&gt;0,"이동·준비 간격 부족","기록상 시간 충돌 없음")))))</f>
      </c>
      <c r="L13" s="20"/>
    </row>
    <row r="14" ht="47" customHeight="1">
      <c r="A14" s="18"/>
      <c r="B14" s="19"/>
      <c r="C14" s="51"/>
      <c r="D14" s="51"/>
      <c r="E14" s="51"/>
      <c r="F14" s="52"/>
      <c r="G14" s="53" t="str">
        <f>IF(OR(ISBLANK(A14),AND(ISTEXT(A14),A14="")),"",IF(OR(OR(ISBLANK(C14),AND(ISTEXT(C14),C14="")),OR(ISBLANK(D14),AND(ISTEXT(D14),D14=""))),"",IF(OR(COUNT(C14:D14)&lt;&gt;2,C14&lt;1,D14&gt;2958465,D14&lt;=C14),"",ROUND((D14-C14)*1440,1))))</f>
      </c>
      <c r="H14" s="53" t="str">
        <f>IF(OR(ISBLANK(A14),AND(ISTEXT(A14),A14="")),"",IF(OR(OR(ISBLANK(G14),AND(ISTEXT(G14),G14="")),OR(ISBLANK(E14),AND(ISTEXT(E14),E14=""))),"",IF(AND(ISNUMBER(E14),E14&gt;=1,E14&lt;=2958465),ROUND((E14-D14)*1440,1),"")))</f>
      </c>
      <c r="I14" s="53" t="str">
        <f>IF(OR(ISBLANK(A14),AND(ISTEXT(A14),A14="")),"",IF(OR(OR(ISBLANK(H14),AND(ISTEXT(H14),H14="")),OR(ISBLANK(F14),AND(ISTEXT(F14),F14=""))),"",IF(AND(ISNUMBER(F14),F14&gt;=0),MAX(0,F14-H14),"")))</f>
      </c>
      <c r="J14" s="54" t="str">
        <f>IF(OR(ISBLANK(A14),AND(ISTEXT(A14),A14="")),"",IF(OR(OR(ISBLANK(G14),AND(ISTEXT(G14),G14=""))),"",COUNTIFS($A$8:$A$27,A14,$C$8:$C$27,"&lt;"&amp;D14,$D$8:$D$27,"&gt;"&amp;C14)-1))</f>
      </c>
      <c r="K14" s="55" t="str">
        <f>IF(OR(ISBLANK(A14),AND(ISTEXT(A14),A14="")),"",IF(OR(OR(ISBLANK(B14),AND(ISTEXT(B14),B14="")),OR(ISBLANK(I14),AND(ISTEXT(I14),I14="")),OR(ISBLANK(J14),AND(ISTEXT(J14),J14="")),OR(ISBLANK(L14),AND(ISTEXT(L14),L14=""))),"입력 확인",IF(COUNTIFS($A$8:$A$27,A14,$A$8:$A$27,"&lt;&gt;")&gt;COUNTIFS($A$8:$A$27,A14,$G$8:$G$27,"&gt;0"),"참가자 활동 시간 미확인",IF(J14&gt;0,"동시 역할 조정",IF(I14&gt;0,"이동·준비 간격 부족","기록상 시간 충돌 없음")))))</f>
      </c>
      <c r="L14" s="20"/>
    </row>
    <row r="15" ht="47" customHeight="1">
      <c r="A15" s="18"/>
      <c r="B15" s="19"/>
      <c r="C15" s="51"/>
      <c r="D15" s="51"/>
      <c r="E15" s="51"/>
      <c r="F15" s="52"/>
      <c r="G15" s="53" t="str">
        <f>IF(OR(ISBLANK(A15),AND(ISTEXT(A15),A15="")),"",IF(OR(OR(ISBLANK(C15),AND(ISTEXT(C15),C15="")),OR(ISBLANK(D15),AND(ISTEXT(D15),D15=""))),"",IF(OR(COUNT(C15:D15)&lt;&gt;2,C15&lt;1,D15&gt;2958465,D15&lt;=C15),"",ROUND((D15-C15)*1440,1))))</f>
      </c>
      <c r="H15" s="53" t="str">
        <f>IF(OR(ISBLANK(A15),AND(ISTEXT(A15),A15="")),"",IF(OR(OR(ISBLANK(G15),AND(ISTEXT(G15),G15="")),OR(ISBLANK(E15),AND(ISTEXT(E15),E15=""))),"",IF(AND(ISNUMBER(E15),E15&gt;=1,E15&lt;=2958465),ROUND((E15-D15)*1440,1),"")))</f>
      </c>
      <c r="I15" s="53" t="str">
        <f>IF(OR(ISBLANK(A15),AND(ISTEXT(A15),A15="")),"",IF(OR(OR(ISBLANK(H15),AND(ISTEXT(H15),H15="")),OR(ISBLANK(F15),AND(ISTEXT(F15),F15=""))),"",IF(AND(ISNUMBER(F15),F15&gt;=0),MAX(0,F15-H15),"")))</f>
      </c>
      <c r="J15" s="54" t="str">
        <f>IF(OR(ISBLANK(A15),AND(ISTEXT(A15),A15="")),"",IF(OR(OR(ISBLANK(G15),AND(ISTEXT(G15),G15=""))),"",COUNTIFS($A$8:$A$27,A15,$C$8:$C$27,"&lt;"&amp;D15,$D$8:$D$27,"&gt;"&amp;C15)-1))</f>
      </c>
      <c r="K15" s="55" t="str">
        <f>IF(OR(ISBLANK(A15),AND(ISTEXT(A15),A15="")),"",IF(OR(OR(ISBLANK(B15),AND(ISTEXT(B15),B15="")),OR(ISBLANK(I15),AND(ISTEXT(I15),I15="")),OR(ISBLANK(J15),AND(ISTEXT(J15),J15="")),OR(ISBLANK(L15),AND(ISTEXT(L15),L15=""))),"입력 확인",IF(COUNTIFS($A$8:$A$27,A15,$A$8:$A$27,"&lt;&gt;")&gt;COUNTIFS($A$8:$A$27,A15,$G$8:$G$27,"&gt;0"),"참가자 활동 시간 미확인",IF(J15&gt;0,"동시 역할 조정",IF(I15&gt;0,"이동·준비 간격 부족","기록상 시간 충돌 없음")))))</f>
      </c>
      <c r="L15" s="20"/>
    </row>
    <row r="16" ht="47" customHeight="1">
      <c r="A16" s="18"/>
      <c r="B16" s="19"/>
      <c r="C16" s="51"/>
      <c r="D16" s="51"/>
      <c r="E16" s="51"/>
      <c r="F16" s="52"/>
      <c r="G16" s="53" t="str">
        <f>IF(OR(ISBLANK(A16),AND(ISTEXT(A16),A16="")),"",IF(OR(OR(ISBLANK(C16),AND(ISTEXT(C16),C16="")),OR(ISBLANK(D16),AND(ISTEXT(D16),D16=""))),"",IF(OR(COUNT(C16:D16)&lt;&gt;2,C16&lt;1,D16&gt;2958465,D16&lt;=C16),"",ROUND((D16-C16)*1440,1))))</f>
      </c>
      <c r="H16" s="53" t="str">
        <f>IF(OR(ISBLANK(A16),AND(ISTEXT(A16),A16="")),"",IF(OR(OR(ISBLANK(G16),AND(ISTEXT(G16),G16="")),OR(ISBLANK(E16),AND(ISTEXT(E16),E16=""))),"",IF(AND(ISNUMBER(E16),E16&gt;=1,E16&lt;=2958465),ROUND((E16-D16)*1440,1),"")))</f>
      </c>
      <c r="I16" s="53" t="str">
        <f>IF(OR(ISBLANK(A16),AND(ISTEXT(A16),A16="")),"",IF(OR(OR(ISBLANK(H16),AND(ISTEXT(H16),H16="")),OR(ISBLANK(F16),AND(ISTEXT(F16),F16=""))),"",IF(AND(ISNUMBER(F16),F16&gt;=0),MAX(0,F16-H16),"")))</f>
      </c>
      <c r="J16" s="54" t="str">
        <f>IF(OR(ISBLANK(A16),AND(ISTEXT(A16),A16="")),"",IF(OR(OR(ISBLANK(G16),AND(ISTEXT(G16),G16=""))),"",COUNTIFS($A$8:$A$27,A16,$C$8:$C$27,"&lt;"&amp;D16,$D$8:$D$27,"&gt;"&amp;C16)-1))</f>
      </c>
      <c r="K16" s="55" t="str">
        <f>IF(OR(ISBLANK(A16),AND(ISTEXT(A16),A16="")),"",IF(OR(OR(ISBLANK(B16),AND(ISTEXT(B16),B16="")),OR(ISBLANK(I16),AND(ISTEXT(I16),I16="")),OR(ISBLANK(J16),AND(ISTEXT(J16),J16="")),OR(ISBLANK(L16),AND(ISTEXT(L16),L16=""))),"입력 확인",IF(COUNTIFS($A$8:$A$27,A16,$A$8:$A$27,"&lt;&gt;")&gt;COUNTIFS($A$8:$A$27,A16,$G$8:$G$27,"&gt;0"),"참가자 활동 시간 미확인",IF(J16&gt;0,"동시 역할 조정",IF(I16&gt;0,"이동·준비 간격 부족","기록상 시간 충돌 없음")))))</f>
      </c>
      <c r="L16" s="20"/>
    </row>
    <row r="17" ht="47" customHeight="1">
      <c r="A17" s="18"/>
      <c r="B17" s="19"/>
      <c r="C17" s="51"/>
      <c r="D17" s="51"/>
      <c r="E17" s="51"/>
      <c r="F17" s="52"/>
      <c r="G17" s="53" t="str">
        <f>IF(OR(ISBLANK(A17),AND(ISTEXT(A17),A17="")),"",IF(OR(OR(ISBLANK(C17),AND(ISTEXT(C17),C17="")),OR(ISBLANK(D17),AND(ISTEXT(D17),D17=""))),"",IF(OR(COUNT(C17:D17)&lt;&gt;2,C17&lt;1,D17&gt;2958465,D17&lt;=C17),"",ROUND((D17-C17)*1440,1))))</f>
      </c>
      <c r="H17" s="53" t="str">
        <f>IF(OR(ISBLANK(A17),AND(ISTEXT(A17),A17="")),"",IF(OR(OR(ISBLANK(G17),AND(ISTEXT(G17),G17="")),OR(ISBLANK(E17),AND(ISTEXT(E17),E17=""))),"",IF(AND(ISNUMBER(E17),E17&gt;=1,E17&lt;=2958465),ROUND((E17-D17)*1440,1),"")))</f>
      </c>
      <c r="I17" s="53" t="str">
        <f>IF(OR(ISBLANK(A17),AND(ISTEXT(A17),A17="")),"",IF(OR(OR(ISBLANK(H17),AND(ISTEXT(H17),H17="")),OR(ISBLANK(F17),AND(ISTEXT(F17),F17=""))),"",IF(AND(ISNUMBER(F17),F17&gt;=0),MAX(0,F17-H17),"")))</f>
      </c>
      <c r="J17" s="54" t="str">
        <f>IF(OR(ISBLANK(A17),AND(ISTEXT(A17),A17="")),"",IF(OR(OR(ISBLANK(G17),AND(ISTEXT(G17),G17=""))),"",COUNTIFS($A$8:$A$27,A17,$C$8:$C$27,"&lt;"&amp;D17,$D$8:$D$27,"&gt;"&amp;C17)-1))</f>
      </c>
      <c r="K17" s="55" t="str">
        <f>IF(OR(ISBLANK(A17),AND(ISTEXT(A17),A17="")),"",IF(OR(OR(ISBLANK(B17),AND(ISTEXT(B17),B17="")),OR(ISBLANK(I17),AND(ISTEXT(I17),I17="")),OR(ISBLANK(J17),AND(ISTEXT(J17),J17="")),OR(ISBLANK(L17),AND(ISTEXT(L17),L17=""))),"입력 확인",IF(COUNTIFS($A$8:$A$27,A17,$A$8:$A$27,"&lt;&gt;")&gt;COUNTIFS($A$8:$A$27,A17,$G$8:$G$27,"&gt;0"),"참가자 활동 시간 미확인",IF(J17&gt;0,"동시 역할 조정",IF(I17&gt;0,"이동·준비 간격 부족","기록상 시간 충돌 없음")))))</f>
      </c>
      <c r="L17" s="20"/>
    </row>
    <row r="18" ht="47" customHeight="1">
      <c r="A18" s="18"/>
      <c r="B18" s="19"/>
      <c r="C18" s="51"/>
      <c r="D18" s="51"/>
      <c r="E18" s="51"/>
      <c r="F18" s="52"/>
      <c r="G18" s="53" t="str">
        <f>IF(OR(ISBLANK(A18),AND(ISTEXT(A18),A18="")),"",IF(OR(OR(ISBLANK(C18),AND(ISTEXT(C18),C18="")),OR(ISBLANK(D18),AND(ISTEXT(D18),D18=""))),"",IF(OR(COUNT(C18:D18)&lt;&gt;2,C18&lt;1,D18&gt;2958465,D18&lt;=C18),"",ROUND((D18-C18)*1440,1))))</f>
      </c>
      <c r="H18" s="53" t="str">
        <f>IF(OR(ISBLANK(A18),AND(ISTEXT(A18),A18="")),"",IF(OR(OR(ISBLANK(G18),AND(ISTEXT(G18),G18="")),OR(ISBLANK(E18),AND(ISTEXT(E18),E18=""))),"",IF(AND(ISNUMBER(E18),E18&gt;=1,E18&lt;=2958465),ROUND((E18-D18)*1440,1),"")))</f>
      </c>
      <c r="I18" s="53" t="str">
        <f>IF(OR(ISBLANK(A18),AND(ISTEXT(A18),A18="")),"",IF(OR(OR(ISBLANK(H18),AND(ISTEXT(H18),H18="")),OR(ISBLANK(F18),AND(ISTEXT(F18),F18=""))),"",IF(AND(ISNUMBER(F18),F18&gt;=0),MAX(0,F18-H18),"")))</f>
      </c>
      <c r="J18" s="54" t="str">
        <f>IF(OR(ISBLANK(A18),AND(ISTEXT(A18),A18="")),"",IF(OR(OR(ISBLANK(G18),AND(ISTEXT(G18),G18=""))),"",COUNTIFS($A$8:$A$27,A18,$C$8:$C$27,"&lt;"&amp;D18,$D$8:$D$27,"&gt;"&amp;C18)-1))</f>
      </c>
      <c r="K18" s="55" t="str">
        <f>IF(OR(ISBLANK(A18),AND(ISTEXT(A18),A18="")),"",IF(OR(OR(ISBLANK(B18),AND(ISTEXT(B18),B18="")),OR(ISBLANK(I18),AND(ISTEXT(I18),I18="")),OR(ISBLANK(J18),AND(ISTEXT(J18),J18="")),OR(ISBLANK(L18),AND(ISTEXT(L18),L18=""))),"입력 확인",IF(COUNTIFS($A$8:$A$27,A18,$A$8:$A$27,"&lt;&gt;")&gt;COUNTIFS($A$8:$A$27,A18,$G$8:$G$27,"&gt;0"),"참가자 활동 시간 미확인",IF(J18&gt;0,"동시 역할 조정",IF(I18&gt;0,"이동·준비 간격 부족","기록상 시간 충돌 없음")))))</f>
      </c>
      <c r="L18" s="20"/>
    </row>
    <row r="19" ht="47" customHeight="1">
      <c r="A19" s="18"/>
      <c r="B19" s="19"/>
      <c r="C19" s="51"/>
      <c r="D19" s="51"/>
      <c r="E19" s="51"/>
      <c r="F19" s="52"/>
      <c r="G19" s="53" t="str">
        <f>IF(OR(ISBLANK(A19),AND(ISTEXT(A19),A19="")),"",IF(OR(OR(ISBLANK(C19),AND(ISTEXT(C19),C19="")),OR(ISBLANK(D19),AND(ISTEXT(D19),D19=""))),"",IF(OR(COUNT(C19:D19)&lt;&gt;2,C19&lt;1,D19&gt;2958465,D19&lt;=C19),"",ROUND((D19-C19)*1440,1))))</f>
      </c>
      <c r="H19" s="53" t="str">
        <f>IF(OR(ISBLANK(A19),AND(ISTEXT(A19),A19="")),"",IF(OR(OR(ISBLANK(G19),AND(ISTEXT(G19),G19="")),OR(ISBLANK(E19),AND(ISTEXT(E19),E19=""))),"",IF(AND(ISNUMBER(E19),E19&gt;=1,E19&lt;=2958465),ROUND((E19-D19)*1440,1),"")))</f>
      </c>
      <c r="I19" s="53" t="str">
        <f>IF(OR(ISBLANK(A19),AND(ISTEXT(A19),A19="")),"",IF(OR(OR(ISBLANK(H19),AND(ISTEXT(H19),H19="")),OR(ISBLANK(F19),AND(ISTEXT(F19),F19=""))),"",IF(AND(ISNUMBER(F19),F19&gt;=0),MAX(0,F19-H19),"")))</f>
      </c>
      <c r="J19" s="54" t="str">
        <f>IF(OR(ISBLANK(A19),AND(ISTEXT(A19),A19="")),"",IF(OR(OR(ISBLANK(G19),AND(ISTEXT(G19),G19=""))),"",COUNTIFS($A$8:$A$27,A19,$C$8:$C$27,"&lt;"&amp;D19,$D$8:$D$27,"&gt;"&amp;C19)-1))</f>
      </c>
      <c r="K19" s="55" t="str">
        <f>IF(OR(ISBLANK(A19),AND(ISTEXT(A19),A19="")),"",IF(OR(OR(ISBLANK(B19),AND(ISTEXT(B19),B19="")),OR(ISBLANK(I19),AND(ISTEXT(I19),I19="")),OR(ISBLANK(J19),AND(ISTEXT(J19),J19="")),OR(ISBLANK(L19),AND(ISTEXT(L19),L19=""))),"입력 확인",IF(COUNTIFS($A$8:$A$27,A19,$A$8:$A$27,"&lt;&gt;")&gt;COUNTIFS($A$8:$A$27,A19,$G$8:$G$27,"&gt;0"),"참가자 활동 시간 미확인",IF(J19&gt;0,"동시 역할 조정",IF(I19&gt;0,"이동·준비 간격 부족","기록상 시간 충돌 없음")))))</f>
      </c>
      <c r="L19" s="20"/>
    </row>
    <row r="20" ht="47" customHeight="1">
      <c r="A20" s="18"/>
      <c r="B20" s="19"/>
      <c r="C20" s="51"/>
      <c r="D20" s="51"/>
      <c r="E20" s="51"/>
      <c r="F20" s="52"/>
      <c r="G20" s="53" t="str">
        <f>IF(OR(ISBLANK(A20),AND(ISTEXT(A20),A20="")),"",IF(OR(OR(ISBLANK(C20),AND(ISTEXT(C20),C20="")),OR(ISBLANK(D20),AND(ISTEXT(D20),D20=""))),"",IF(OR(COUNT(C20:D20)&lt;&gt;2,C20&lt;1,D20&gt;2958465,D20&lt;=C20),"",ROUND((D20-C20)*1440,1))))</f>
      </c>
      <c r="H20" s="53" t="str">
        <f>IF(OR(ISBLANK(A20),AND(ISTEXT(A20),A20="")),"",IF(OR(OR(ISBLANK(G20),AND(ISTEXT(G20),G20="")),OR(ISBLANK(E20),AND(ISTEXT(E20),E20=""))),"",IF(AND(ISNUMBER(E20),E20&gt;=1,E20&lt;=2958465),ROUND((E20-D20)*1440,1),"")))</f>
      </c>
      <c r="I20" s="53" t="str">
        <f>IF(OR(ISBLANK(A20),AND(ISTEXT(A20),A20="")),"",IF(OR(OR(ISBLANK(H20),AND(ISTEXT(H20),H20="")),OR(ISBLANK(F20),AND(ISTEXT(F20),F20=""))),"",IF(AND(ISNUMBER(F20),F20&gt;=0),MAX(0,F20-H20),"")))</f>
      </c>
      <c r="J20" s="54" t="str">
        <f>IF(OR(ISBLANK(A20),AND(ISTEXT(A20),A20="")),"",IF(OR(OR(ISBLANK(G20),AND(ISTEXT(G20),G20=""))),"",COUNTIFS($A$8:$A$27,A20,$C$8:$C$27,"&lt;"&amp;D20,$D$8:$D$27,"&gt;"&amp;C20)-1))</f>
      </c>
      <c r="K20" s="55" t="str">
        <f>IF(OR(ISBLANK(A20),AND(ISTEXT(A20),A20="")),"",IF(OR(OR(ISBLANK(B20),AND(ISTEXT(B20),B20="")),OR(ISBLANK(I20),AND(ISTEXT(I20),I20="")),OR(ISBLANK(J20),AND(ISTEXT(J20),J20="")),OR(ISBLANK(L20),AND(ISTEXT(L20),L20=""))),"입력 확인",IF(COUNTIFS($A$8:$A$27,A20,$A$8:$A$27,"&lt;&gt;")&gt;COUNTIFS($A$8:$A$27,A20,$G$8:$G$27,"&gt;0"),"참가자 활동 시간 미확인",IF(J20&gt;0,"동시 역할 조정",IF(I20&gt;0,"이동·준비 간격 부족","기록상 시간 충돌 없음")))))</f>
      </c>
      <c r="L20" s="20"/>
    </row>
    <row r="21" ht="47" customHeight="1">
      <c r="A21" s="18"/>
      <c r="B21" s="19"/>
      <c r="C21" s="51"/>
      <c r="D21" s="51"/>
      <c r="E21" s="51"/>
      <c r="F21" s="52"/>
      <c r="G21" s="53" t="str">
        <f>IF(OR(ISBLANK(A21),AND(ISTEXT(A21),A21="")),"",IF(OR(OR(ISBLANK(C21),AND(ISTEXT(C21),C21="")),OR(ISBLANK(D21),AND(ISTEXT(D21),D21=""))),"",IF(OR(COUNT(C21:D21)&lt;&gt;2,C21&lt;1,D21&gt;2958465,D21&lt;=C21),"",ROUND((D21-C21)*1440,1))))</f>
      </c>
      <c r="H21" s="53" t="str">
        <f>IF(OR(ISBLANK(A21),AND(ISTEXT(A21),A21="")),"",IF(OR(OR(ISBLANK(G21),AND(ISTEXT(G21),G21="")),OR(ISBLANK(E21),AND(ISTEXT(E21),E21=""))),"",IF(AND(ISNUMBER(E21),E21&gt;=1,E21&lt;=2958465),ROUND((E21-D21)*1440,1),"")))</f>
      </c>
      <c r="I21" s="53" t="str">
        <f>IF(OR(ISBLANK(A21),AND(ISTEXT(A21),A21="")),"",IF(OR(OR(ISBLANK(H21),AND(ISTEXT(H21),H21="")),OR(ISBLANK(F21),AND(ISTEXT(F21),F21=""))),"",IF(AND(ISNUMBER(F21),F21&gt;=0),MAX(0,F21-H21),"")))</f>
      </c>
      <c r="J21" s="54" t="str">
        <f>IF(OR(ISBLANK(A21),AND(ISTEXT(A21),A21="")),"",IF(OR(OR(ISBLANK(G21),AND(ISTEXT(G21),G21=""))),"",COUNTIFS($A$8:$A$27,A21,$C$8:$C$27,"&lt;"&amp;D21,$D$8:$D$27,"&gt;"&amp;C21)-1))</f>
      </c>
      <c r="K21" s="55" t="str">
        <f>IF(OR(ISBLANK(A21),AND(ISTEXT(A21),A21="")),"",IF(OR(OR(ISBLANK(B21),AND(ISTEXT(B21),B21="")),OR(ISBLANK(I21),AND(ISTEXT(I21),I21="")),OR(ISBLANK(J21),AND(ISTEXT(J21),J21="")),OR(ISBLANK(L21),AND(ISTEXT(L21),L21=""))),"입력 확인",IF(COUNTIFS($A$8:$A$27,A21,$A$8:$A$27,"&lt;&gt;")&gt;COUNTIFS($A$8:$A$27,A21,$G$8:$G$27,"&gt;0"),"참가자 활동 시간 미확인",IF(J21&gt;0,"동시 역할 조정",IF(I21&gt;0,"이동·준비 간격 부족","기록상 시간 충돌 없음")))))</f>
      </c>
      <c r="L21" s="20"/>
    </row>
    <row r="22" ht="47" customHeight="1">
      <c r="A22" s="18"/>
      <c r="B22" s="19"/>
      <c r="C22" s="51"/>
      <c r="D22" s="51"/>
      <c r="E22" s="51"/>
      <c r="F22" s="52"/>
      <c r="G22" s="53" t="str">
        <f>IF(OR(ISBLANK(A22),AND(ISTEXT(A22),A22="")),"",IF(OR(OR(ISBLANK(C22),AND(ISTEXT(C22),C22="")),OR(ISBLANK(D22),AND(ISTEXT(D22),D22=""))),"",IF(OR(COUNT(C22:D22)&lt;&gt;2,C22&lt;1,D22&gt;2958465,D22&lt;=C22),"",ROUND((D22-C22)*1440,1))))</f>
      </c>
      <c r="H22" s="53" t="str">
        <f>IF(OR(ISBLANK(A22),AND(ISTEXT(A22),A22="")),"",IF(OR(OR(ISBLANK(G22),AND(ISTEXT(G22),G22="")),OR(ISBLANK(E22),AND(ISTEXT(E22),E22=""))),"",IF(AND(ISNUMBER(E22),E22&gt;=1,E22&lt;=2958465),ROUND((E22-D22)*1440,1),"")))</f>
      </c>
      <c r="I22" s="53" t="str">
        <f>IF(OR(ISBLANK(A22),AND(ISTEXT(A22),A22="")),"",IF(OR(OR(ISBLANK(H22),AND(ISTEXT(H22),H22="")),OR(ISBLANK(F22),AND(ISTEXT(F22),F22=""))),"",IF(AND(ISNUMBER(F22),F22&gt;=0),MAX(0,F22-H22),"")))</f>
      </c>
      <c r="J22" s="54" t="str">
        <f>IF(OR(ISBLANK(A22),AND(ISTEXT(A22),A22="")),"",IF(OR(OR(ISBLANK(G22),AND(ISTEXT(G22),G22=""))),"",COUNTIFS($A$8:$A$27,A22,$C$8:$C$27,"&lt;"&amp;D22,$D$8:$D$27,"&gt;"&amp;C22)-1))</f>
      </c>
      <c r="K22" s="55" t="str">
        <f>IF(OR(ISBLANK(A22),AND(ISTEXT(A22),A22="")),"",IF(OR(OR(ISBLANK(B22),AND(ISTEXT(B22),B22="")),OR(ISBLANK(I22),AND(ISTEXT(I22),I22="")),OR(ISBLANK(J22),AND(ISTEXT(J22),J22="")),OR(ISBLANK(L22),AND(ISTEXT(L22),L22=""))),"입력 확인",IF(COUNTIFS($A$8:$A$27,A22,$A$8:$A$27,"&lt;&gt;")&gt;COUNTIFS($A$8:$A$27,A22,$G$8:$G$27,"&gt;0"),"참가자 활동 시간 미확인",IF(J22&gt;0,"동시 역할 조정",IF(I22&gt;0,"이동·준비 간격 부족","기록상 시간 충돌 없음")))))</f>
      </c>
      <c r="L22" s="20"/>
    </row>
    <row r="23" ht="47" customHeight="1">
      <c r="A23" s="18"/>
      <c r="B23" s="19"/>
      <c r="C23" s="51"/>
      <c r="D23" s="51"/>
      <c r="E23" s="51"/>
      <c r="F23" s="52"/>
      <c r="G23" s="53" t="str">
        <f>IF(OR(ISBLANK(A23),AND(ISTEXT(A23),A23="")),"",IF(OR(OR(ISBLANK(C23),AND(ISTEXT(C23),C23="")),OR(ISBLANK(D23),AND(ISTEXT(D23),D23=""))),"",IF(OR(COUNT(C23:D23)&lt;&gt;2,C23&lt;1,D23&gt;2958465,D23&lt;=C23),"",ROUND((D23-C23)*1440,1))))</f>
      </c>
      <c r="H23" s="53" t="str">
        <f>IF(OR(ISBLANK(A23),AND(ISTEXT(A23),A23="")),"",IF(OR(OR(ISBLANK(G23),AND(ISTEXT(G23),G23="")),OR(ISBLANK(E23),AND(ISTEXT(E23),E23=""))),"",IF(AND(ISNUMBER(E23),E23&gt;=1,E23&lt;=2958465),ROUND((E23-D23)*1440,1),"")))</f>
      </c>
      <c r="I23" s="53" t="str">
        <f>IF(OR(ISBLANK(A23),AND(ISTEXT(A23),A23="")),"",IF(OR(OR(ISBLANK(H23),AND(ISTEXT(H23),H23="")),OR(ISBLANK(F23),AND(ISTEXT(F23),F23=""))),"",IF(AND(ISNUMBER(F23),F23&gt;=0),MAX(0,F23-H23),"")))</f>
      </c>
      <c r="J23" s="54" t="str">
        <f>IF(OR(ISBLANK(A23),AND(ISTEXT(A23),A23="")),"",IF(OR(OR(ISBLANK(G23),AND(ISTEXT(G23),G23=""))),"",COUNTIFS($A$8:$A$27,A23,$C$8:$C$27,"&lt;"&amp;D23,$D$8:$D$27,"&gt;"&amp;C23)-1))</f>
      </c>
      <c r="K23" s="55" t="str">
        <f>IF(OR(ISBLANK(A23),AND(ISTEXT(A23),A23="")),"",IF(OR(OR(ISBLANK(B23),AND(ISTEXT(B23),B23="")),OR(ISBLANK(I23),AND(ISTEXT(I23),I23="")),OR(ISBLANK(J23),AND(ISTEXT(J23),J23="")),OR(ISBLANK(L23),AND(ISTEXT(L23),L23=""))),"입력 확인",IF(COUNTIFS($A$8:$A$27,A23,$A$8:$A$27,"&lt;&gt;")&gt;COUNTIFS($A$8:$A$27,A23,$G$8:$G$27,"&gt;0"),"참가자 활동 시간 미확인",IF(J23&gt;0,"동시 역할 조정",IF(I23&gt;0,"이동·준비 간격 부족","기록상 시간 충돌 없음")))))</f>
      </c>
      <c r="L23" s="20"/>
    </row>
    <row r="24" ht="47" customHeight="1">
      <c r="A24" s="18"/>
      <c r="B24" s="19"/>
      <c r="C24" s="51"/>
      <c r="D24" s="51"/>
      <c r="E24" s="51"/>
      <c r="F24" s="52"/>
      <c r="G24" s="53" t="str">
        <f>IF(OR(ISBLANK(A24),AND(ISTEXT(A24),A24="")),"",IF(OR(OR(ISBLANK(C24),AND(ISTEXT(C24),C24="")),OR(ISBLANK(D24),AND(ISTEXT(D24),D24=""))),"",IF(OR(COUNT(C24:D24)&lt;&gt;2,C24&lt;1,D24&gt;2958465,D24&lt;=C24),"",ROUND((D24-C24)*1440,1))))</f>
      </c>
      <c r="H24" s="53" t="str">
        <f>IF(OR(ISBLANK(A24),AND(ISTEXT(A24),A24="")),"",IF(OR(OR(ISBLANK(G24),AND(ISTEXT(G24),G24="")),OR(ISBLANK(E24),AND(ISTEXT(E24),E24=""))),"",IF(AND(ISNUMBER(E24),E24&gt;=1,E24&lt;=2958465),ROUND((E24-D24)*1440,1),"")))</f>
      </c>
      <c r="I24" s="53" t="str">
        <f>IF(OR(ISBLANK(A24),AND(ISTEXT(A24),A24="")),"",IF(OR(OR(ISBLANK(H24),AND(ISTEXT(H24),H24="")),OR(ISBLANK(F24),AND(ISTEXT(F24),F24=""))),"",IF(AND(ISNUMBER(F24),F24&gt;=0),MAX(0,F24-H24),"")))</f>
      </c>
      <c r="J24" s="54" t="str">
        <f>IF(OR(ISBLANK(A24),AND(ISTEXT(A24),A24="")),"",IF(OR(OR(ISBLANK(G24),AND(ISTEXT(G24),G24=""))),"",COUNTIFS($A$8:$A$27,A24,$C$8:$C$27,"&lt;"&amp;D24,$D$8:$D$27,"&gt;"&amp;C24)-1))</f>
      </c>
      <c r="K24" s="55" t="str">
        <f>IF(OR(ISBLANK(A24),AND(ISTEXT(A24),A24="")),"",IF(OR(OR(ISBLANK(B24),AND(ISTEXT(B24),B24="")),OR(ISBLANK(I24),AND(ISTEXT(I24),I24="")),OR(ISBLANK(J24),AND(ISTEXT(J24),J24="")),OR(ISBLANK(L24),AND(ISTEXT(L24),L24=""))),"입력 확인",IF(COUNTIFS($A$8:$A$27,A24,$A$8:$A$27,"&lt;&gt;")&gt;COUNTIFS($A$8:$A$27,A24,$G$8:$G$27,"&gt;0"),"참가자 활동 시간 미확인",IF(J24&gt;0,"동시 역할 조정",IF(I24&gt;0,"이동·준비 간격 부족","기록상 시간 충돌 없음")))))</f>
      </c>
      <c r="L24" s="20"/>
    </row>
    <row r="25" ht="47" customHeight="1">
      <c r="A25" s="18"/>
      <c r="B25" s="19"/>
      <c r="C25" s="51"/>
      <c r="D25" s="51"/>
      <c r="E25" s="51"/>
      <c r="F25" s="52"/>
      <c r="G25" s="53" t="str">
        <f>IF(OR(ISBLANK(A25),AND(ISTEXT(A25),A25="")),"",IF(OR(OR(ISBLANK(C25),AND(ISTEXT(C25),C25="")),OR(ISBLANK(D25),AND(ISTEXT(D25),D25=""))),"",IF(OR(COUNT(C25:D25)&lt;&gt;2,C25&lt;1,D25&gt;2958465,D25&lt;=C25),"",ROUND((D25-C25)*1440,1))))</f>
      </c>
      <c r="H25" s="53" t="str">
        <f>IF(OR(ISBLANK(A25),AND(ISTEXT(A25),A25="")),"",IF(OR(OR(ISBLANK(G25),AND(ISTEXT(G25),G25="")),OR(ISBLANK(E25),AND(ISTEXT(E25),E25=""))),"",IF(AND(ISNUMBER(E25),E25&gt;=1,E25&lt;=2958465),ROUND((E25-D25)*1440,1),"")))</f>
      </c>
      <c r="I25" s="53" t="str">
        <f>IF(OR(ISBLANK(A25),AND(ISTEXT(A25),A25="")),"",IF(OR(OR(ISBLANK(H25),AND(ISTEXT(H25),H25="")),OR(ISBLANK(F25),AND(ISTEXT(F25),F25=""))),"",IF(AND(ISNUMBER(F25),F25&gt;=0),MAX(0,F25-H25),"")))</f>
      </c>
      <c r="J25" s="54" t="str">
        <f>IF(OR(ISBLANK(A25),AND(ISTEXT(A25),A25="")),"",IF(OR(OR(ISBLANK(G25),AND(ISTEXT(G25),G25=""))),"",COUNTIFS($A$8:$A$27,A25,$C$8:$C$27,"&lt;"&amp;D25,$D$8:$D$27,"&gt;"&amp;C25)-1))</f>
      </c>
      <c r="K25" s="55" t="str">
        <f>IF(OR(ISBLANK(A25),AND(ISTEXT(A25),A25="")),"",IF(OR(OR(ISBLANK(B25),AND(ISTEXT(B25),B25="")),OR(ISBLANK(I25),AND(ISTEXT(I25),I25="")),OR(ISBLANK(J25),AND(ISTEXT(J25),J25="")),OR(ISBLANK(L25),AND(ISTEXT(L25),L25=""))),"입력 확인",IF(COUNTIFS($A$8:$A$27,A25,$A$8:$A$27,"&lt;&gt;")&gt;COUNTIFS($A$8:$A$27,A25,$G$8:$G$27,"&gt;0"),"참가자 활동 시간 미확인",IF(J25&gt;0,"동시 역할 조정",IF(I25&gt;0,"이동·준비 간격 부족","기록상 시간 충돌 없음")))))</f>
      </c>
      <c r="L25" s="20"/>
    </row>
    <row r="26" ht="47" customHeight="1">
      <c r="A26" s="18"/>
      <c r="B26" s="19"/>
      <c r="C26" s="51"/>
      <c r="D26" s="51"/>
      <c r="E26" s="51"/>
      <c r="F26" s="52"/>
      <c r="G26" s="53" t="str">
        <f>IF(OR(ISBLANK(A26),AND(ISTEXT(A26),A26="")),"",IF(OR(OR(ISBLANK(C26),AND(ISTEXT(C26),C26="")),OR(ISBLANK(D26),AND(ISTEXT(D26),D26=""))),"",IF(OR(COUNT(C26:D26)&lt;&gt;2,C26&lt;1,D26&gt;2958465,D26&lt;=C26),"",ROUND((D26-C26)*1440,1))))</f>
      </c>
      <c r="H26" s="53" t="str">
        <f>IF(OR(ISBLANK(A26),AND(ISTEXT(A26),A26="")),"",IF(OR(OR(ISBLANK(G26),AND(ISTEXT(G26),G26="")),OR(ISBLANK(E26),AND(ISTEXT(E26),E26=""))),"",IF(AND(ISNUMBER(E26),E26&gt;=1,E26&lt;=2958465),ROUND((E26-D26)*1440,1),"")))</f>
      </c>
      <c r="I26" s="53" t="str">
        <f>IF(OR(ISBLANK(A26),AND(ISTEXT(A26),A26="")),"",IF(OR(OR(ISBLANK(H26),AND(ISTEXT(H26),H26="")),OR(ISBLANK(F26),AND(ISTEXT(F26),F26=""))),"",IF(AND(ISNUMBER(F26),F26&gt;=0),MAX(0,F26-H26),"")))</f>
      </c>
      <c r="J26" s="54" t="str">
        <f>IF(OR(ISBLANK(A26),AND(ISTEXT(A26),A26="")),"",IF(OR(OR(ISBLANK(G26),AND(ISTEXT(G26),G26=""))),"",COUNTIFS($A$8:$A$27,A26,$C$8:$C$27,"&lt;"&amp;D26,$D$8:$D$27,"&gt;"&amp;C26)-1))</f>
      </c>
      <c r="K26" s="55" t="str">
        <f>IF(OR(ISBLANK(A26),AND(ISTEXT(A26),A26="")),"",IF(OR(OR(ISBLANK(B26),AND(ISTEXT(B26),B26="")),OR(ISBLANK(I26),AND(ISTEXT(I26),I26="")),OR(ISBLANK(J26),AND(ISTEXT(J26),J26="")),OR(ISBLANK(L26),AND(ISTEXT(L26),L26=""))),"입력 확인",IF(COUNTIFS($A$8:$A$27,A26,$A$8:$A$27,"&lt;&gt;")&gt;COUNTIFS($A$8:$A$27,A26,$G$8:$G$27,"&gt;0"),"참가자 활동 시간 미확인",IF(J26&gt;0,"동시 역할 조정",IF(I26&gt;0,"이동·준비 간격 부족","기록상 시간 충돌 없음")))))</f>
      </c>
      <c r="L26" s="20"/>
    </row>
    <row r="27" ht="47" customHeight="1">
      <c r="A27" s="21"/>
      <c r="B27" s="22"/>
      <c r="C27" s="56"/>
      <c r="D27" s="56"/>
      <c r="E27" s="56"/>
      <c r="F27" s="57"/>
      <c r="G27" s="58" t="str">
        <f>IF(OR(ISBLANK(A27),AND(ISTEXT(A27),A27="")),"",IF(OR(OR(ISBLANK(C27),AND(ISTEXT(C27),C27="")),OR(ISBLANK(D27),AND(ISTEXT(D27),D27=""))),"",IF(OR(COUNT(C27:D27)&lt;&gt;2,C27&lt;1,D27&gt;2958465,D27&lt;=C27),"",ROUND((D27-C27)*1440,1))))</f>
      </c>
      <c r="H27" s="58" t="str">
        <f>IF(OR(ISBLANK(A27),AND(ISTEXT(A27),A27="")),"",IF(OR(OR(ISBLANK(G27),AND(ISTEXT(G27),G27="")),OR(ISBLANK(E27),AND(ISTEXT(E27),E27=""))),"",IF(AND(ISNUMBER(E27),E27&gt;=1,E27&lt;=2958465),ROUND((E27-D27)*1440,1),"")))</f>
      </c>
      <c r="I27" s="58" t="str">
        <f>IF(OR(ISBLANK(A27),AND(ISTEXT(A27),A27="")),"",IF(OR(OR(ISBLANK(H27),AND(ISTEXT(H27),H27="")),OR(ISBLANK(F27),AND(ISTEXT(F27),F27=""))),"",IF(AND(ISNUMBER(F27),F27&gt;=0),MAX(0,F27-H27),"")))</f>
      </c>
      <c r="J27" s="59" t="str">
        <f>IF(OR(ISBLANK(A27),AND(ISTEXT(A27),A27="")),"",IF(OR(OR(ISBLANK(G27),AND(ISTEXT(G27),G27=""))),"",COUNTIFS($A$8:$A$27,A27,$C$8:$C$27,"&lt;"&amp;D27,$D$8:$D$27,"&gt;"&amp;C27)-1))</f>
      </c>
      <c r="K27" s="60" t="str">
        <f>IF(OR(ISBLANK(A27),AND(ISTEXT(A27),A27="")),"",IF(OR(OR(ISBLANK(B27),AND(ISTEXT(B27),B27="")),OR(ISBLANK(I27),AND(ISTEXT(I27),I27="")),OR(ISBLANK(J27),AND(ISTEXT(J27),J27="")),OR(ISBLANK(L27),AND(ISTEXT(L27),L27=""))),"입력 확인",IF(COUNTIFS($A$8:$A$27,A27,$A$8:$A$27,"&lt;&gt;")&gt;COUNTIFS($A$8:$A$27,A27,$G$8:$G$27,"&gt;0"),"참가자 활동 시간 미확인",IF(J27&gt;0,"동시 역할 조정",IF(I27&gt;0,"이동·준비 간격 부족","기록상 시간 충돌 없음")))))</f>
      </c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계산 범위는 8~27행입니다. 행 추가 시 수식과 참조 범위를 모두 늘려야 합니다. 근거 기록을 함께 전달하고 계산 결과만으로 예약·발주·지급·안전 승인 상태를 바꾸지 않습니다.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K8:K27">
    <cfRule type="containsText" dxfId="9" priority="1" operator="containsText" text="입력 확인"/>
    <cfRule type="containsText" dxfId="10" priority="2" operator="containsText" text="보류"/>
    <cfRule type="containsText" dxfId="11" priority="3" operator="containsText" text="대기"/>
    <cfRule type="containsText" dxfId="12" priority="4" operator="containsText" text="중복"/>
    <cfRule type="containsText" dxfId="13" priority="5" operator="containsText" text="초과"/>
    <cfRule type="containsText" dxfId="14" priority="6" operator="containsText" text="부족"/>
    <cfRule type="containsText" dxfId="15" priority="7" operator="containsText" text="조사"/>
    <cfRule type="containsText" dxfId="16" priority="8" operator="containsText" text="조정"/>
    <cfRule type="containsText" dxfId="17" priority="9" operator="containsText" text="대조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d900058487b943a2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체육대회 참가자별 일정 겹침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62" t="str">
        <v>이 서식에 남길 내용</v>
      </c>
      <c r="B5" s="63" t="str">
        <v>누구의 어떤 활동이 겹치는지, 어떻게 조정했고 누구에게 새 시간표를 전달했는지 적는 개인별 활동표</v>
      </c>
      <c r="C5" s="63"/>
      <c r="D5" s="63"/>
      <c r="E5" s="63"/>
      <c r="F5" s="63"/>
      <c r="G5" s="63"/>
      <c r="H5" s="63"/>
    </row>
    <row r="6" ht="35" customHeight="1">
      <c r="A6" s="62" t="str">
        <v>확인할 내용</v>
      </c>
      <c r="B6" s="63" t="str">
        <v>한 사람이 여러 종목에 출전하거나 진행·기록 업무도 맡을 때 사용합니다. 같은 사람의 앞뒤 활동 한 쌍을 한 행에 적습니다.</v>
      </c>
      <c r="C6" s="63"/>
      <c r="D6" s="63"/>
      <c r="E6" s="63"/>
      <c r="F6" s="63"/>
      <c r="G6" s="63"/>
      <c r="H6" s="63"/>
    </row>
    <row r="7" ht="44" customHeight="1">
      <c r="A7" s="62" t="str">
        <v>사용 전 주의사항</v>
      </c>
      <c r="B7" s="63" t="str">
        <v>시간이 겹치지 않아도 안전하게 출전할 수 있거나 충분히 회복했다고 볼 수는 없습니다. 예시의 이동시간은 가상 현장에서 확인한 값이며 종목별 권장 기준이 아닙니다.</v>
      </c>
      <c r="C7" s="63"/>
      <c r="D7" s="63"/>
      <c r="E7" s="63"/>
      <c r="F7" s="63"/>
      <c r="G7" s="63"/>
      <c r="H7" s="63"/>
    </row>
    <row r="8" ht="60" customHeight="1">
      <c r="A8" s="62" t="str">
        <v>먼저 준비할 자료</v>
      </c>
      <c r="B8" s="63" t="str">
        <v>종목별 팀·개인 출전자와 운영 역할 명단
각 활동에 도착해야 할 호출 시각과 떠날 수 있는 해제 시각
구역별 이동·준비 조건을 실제로 확인한 기록</v>
      </c>
      <c r="C8" s="63"/>
      <c r="D8" s="63"/>
      <c r="E8" s="63"/>
      <c r="F8" s="63"/>
      <c r="G8" s="63"/>
      <c r="H8" s="63"/>
    </row>
    <row r="9" ht="35" customHeight="1">
      <c r="A9" s="62" t="str">
        <v>작성할 시트</v>
      </c>
      <c r="B9" s="63" t="str">
        <v>내 행사 내용은 빈서식에 적으세요. 작성예시는 각 칸을 채우는 방법을 참고할 때 사용합니다.</v>
      </c>
      <c r="C9" s="63"/>
      <c r="D9" s="63"/>
      <c r="E9" s="63"/>
      <c r="F9" s="63"/>
      <c r="G9" s="63"/>
      <c r="H9" s="63"/>
    </row>
    <row r="10" ht="35" customHeight="1">
      <c r="A10" s="62" t="str">
        <v>아직 확인하지 못했다면</v>
      </c>
      <c r="B10" s="63" t="str">
        <v>금액을 모르면 빈칸으로 두고, 비용이 없다고 확인했을 때만 0을 입력하세요. 다른 미해결 항목에는 누구에게 언제까지 답변받을지 적으세요.</v>
      </c>
      <c r="C10" s="63"/>
      <c r="D10" s="63"/>
      <c r="E10" s="63"/>
      <c r="F10" s="63"/>
      <c r="G10" s="63"/>
      <c r="H10" s="63"/>
    </row>
    <row r="11" ht="44" customHeight="1">
      <c r="A11" s="62" t="str">
        <v>가상 예시</v>
      </c>
      <c r="B11" s="63" t="str">
        <v>예시의 업체·일정·금액·결과는 모두 설명용 가상입니다. 시장 단가나 실제 승인 기록이 아닙니다. 작성예시와 계산예시는 별개의 가상 사례이며 금액·시간을 서로 합쳐 사용하지 않습니다.</v>
      </c>
      <c r="C11" s="63"/>
      <c r="D11" s="63"/>
      <c r="E11" s="63"/>
      <c r="F11" s="63"/>
      <c r="G11" s="63"/>
      <c r="H11" s="63"/>
    </row>
    <row r="12" ht="35" customHeight="1">
      <c r="A12" s="62" t="str">
        <v>누가 언제 작성했나요?</v>
      </c>
      <c r="B12" s="63" t="str">
        <v>4행에 행사명·작성자·확인 시각·문서 버전을 적으세요. 확정한 파일을 다음 업무 담당자에게 보내세요.</v>
      </c>
      <c r="C12" s="63"/>
      <c r="D12" s="63"/>
      <c r="E12" s="63"/>
      <c r="F12" s="63"/>
      <c r="G12" s="63"/>
      <c r="H12" s="63"/>
    </row>
    <row r="13" ht="35" customHeight="1">
      <c r="A13" s="62" t="str">
        <v>관련 가이드</v>
      </c>
      <c r="B13" s="63" t="str">
        <v>https://eventodit.com/stories/corporate-sports-participant-schedule-conflicts.html</v>
      </c>
      <c r="C13" s="63"/>
      <c r="D13" s="63"/>
      <c r="E13" s="63"/>
      <c r="F13" s="63"/>
      <c r="G13" s="63"/>
      <c r="H13" s="63"/>
    </row>
    <row r="14" ht="35" customHeight="1">
      <c r="A14" s="62" t="str">
        <v>언제 작성하나요?</v>
      </c>
      <c r="B14" s="63" t="str">
        <v>출전자 명단이 확정된 뒤 작성하고, 대진·출전자·운영 역할이 바뀔 때 다시 확인합니다.</v>
      </c>
      <c r="C14" s="63"/>
      <c r="D14" s="63"/>
      <c r="E14" s="63"/>
      <c r="F14" s="63"/>
      <c r="G14" s="63"/>
      <c r="H14" s="63"/>
    </row>
    <row r="15" ht="35" customHeight="1">
      <c r="A15" s="62" t="str">
        <v>작성 순서 1</v>
      </c>
      <c r="B15" s="63" t="str">
        <v>참가자 ID로 출전과 운영 업무를 모아 시간순으로 놓습니다.</v>
      </c>
      <c r="C15" s="63"/>
      <c r="D15" s="63"/>
      <c r="E15" s="63"/>
      <c r="F15" s="63"/>
      <c r="G15" s="63"/>
      <c r="H15" s="63"/>
    </row>
    <row r="16" ht="35" customHeight="1">
      <c r="A16" s="62" t="str">
        <v>작성 순서 2</v>
      </c>
      <c r="B16" s="63" t="str">
        <v>앞뒤 활동의 호출~해제 시각을 적고 겹치는 구간이 있는지 먼저 확인합니다.</v>
      </c>
      <c r="C16" s="63"/>
      <c r="D16" s="63"/>
      <c r="E16" s="63"/>
      <c r="F16" s="63"/>
      <c r="G16" s="63"/>
      <c r="H16" s="63"/>
    </row>
    <row r="17" ht="35" customHeight="1">
      <c r="A17" s="62" t="str">
        <v>작성 순서 3</v>
      </c>
      <c r="B17" s="63" t="str">
        <v>겹치지 않으면 다음 호출까지 남은 시간으로 이동·준비를 마칠 수 있는지 대조합니다.</v>
      </c>
      <c r="C17" s="63"/>
      <c r="D17" s="63"/>
      <c r="E17" s="63"/>
      <c r="F17" s="63"/>
      <c r="G17" s="63"/>
      <c r="H17" s="63"/>
    </row>
    <row r="18" ht="35" customHeight="1">
      <c r="A18" s="62" t="str">
        <v>작성 순서 4</v>
      </c>
      <c r="B18" s="63" t="str">
        <v>책임자가 경기 순서·출전자·역할 변경을 승인한 뒤 팀·호출 담당·심판에게 같은 버전을 전달합니다.</v>
      </c>
      <c r="C18" s="63"/>
      <c r="D18" s="63"/>
      <c r="E18" s="63"/>
      <c r="F18" s="63"/>
      <c r="G18" s="63"/>
      <c r="H18" s="63"/>
    </row>
    <row r="19" ht="35" customHeight="1">
      <c r="A19" s="62" t="str">
        <v>완료 기준 1</v>
      </c>
      <c r="B19" s="63" t="str">
        <v>시간 겹침과 이동·준비 시간 부족을 서로 다른 문제로 표시했습니다.</v>
      </c>
      <c r="C19" s="63"/>
      <c r="D19" s="63"/>
      <c r="E19" s="63"/>
      <c r="F19" s="63"/>
      <c r="G19" s="63"/>
      <c r="H19" s="63"/>
    </row>
    <row r="20" ht="35" customHeight="1">
      <c r="A20" s="62" t="str">
        <v>완료 기준 2</v>
      </c>
      <c r="B20" s="63" t="str">
        <v>조정 뒤 해당 참가자, 상대 팀, 기록 담당자의 일정까지 다시 확인했습니다.</v>
      </c>
      <c r="C20" s="63"/>
      <c r="D20" s="63"/>
      <c r="E20" s="63"/>
      <c r="F20" s="63"/>
      <c r="G20" s="63"/>
      <c r="H20" s="63"/>
    </row>
    <row r="21" ht="35" customHeight="1">
      <c r="A21" s="62" t="str">
        <v>누구에게 무엇을 보내나요?</v>
      </c>
      <c r="B21" s="63" t="str">
        <v>프로그램 책임자가 경기 책임자·심판·호출·팀 안내 담당에게 새 시간표를 전달하고 이전 버전을 회수합니다.</v>
      </c>
      <c r="C21" s="63"/>
      <c r="D21" s="63"/>
      <c r="E21" s="63"/>
      <c r="F21" s="63"/>
      <c r="G21" s="63"/>
      <c r="H21" s="63"/>
    </row>
    <row r="22" ht="35" customHeight="1">
      <c r="A22" s="62" t="str">
        <v>따로 확인할 사항</v>
      </c>
      <c r="B22" s="63" t="str">
        <v>개인의 건강 상태, 종목 규칙, 의무 담당자의 판단은 별도로 확인합니다. 자동 계산은 일정 확인을 도울 뿐 참가 적합성을 판정하지 않습니다.</v>
      </c>
      <c r="C22" s="63"/>
      <c r="D22" s="63"/>
      <c r="E22" s="63"/>
      <c r="F22" s="63"/>
      <c r="G22" s="63"/>
      <c r="H22" s="63"/>
    </row>
    <row r="23" ht="44" customHeight="1">
      <c r="A23" s="62" t="str">
        <v>입력 가능 행</v>
      </c>
      <c r="B23" s="63" t="str">
        <v>빈서식은 24행을 입력할 수 있습니다. 계산입력은 8~27행의 20건에만 수식이 적용됩니다. 행을 추가할 때는 수식과 모든 참조 범위를 함께 늘려야 하며 추가 행은 자동 집계되지 않습니다. 입력을 지우기 전에 날짜를 붙인 사본을 보관합니다.</v>
      </c>
      <c r="C23" s="63"/>
      <c r="D23" s="63"/>
      <c r="E23" s="63"/>
      <c r="F23" s="63"/>
      <c r="G23" s="63"/>
      <c r="H23" s="63"/>
    </row>
    <row r="24" ht="44" customHeight="1">
      <c r="A24" s="62" t="str">
        <v>인쇄</v>
      </c>
      <c r="B24" s="63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63"/>
      <c r="D24" s="63"/>
      <c r="E24" s="63"/>
      <c r="F24" s="63"/>
      <c r="G24" s="63"/>
      <c r="H24" s="63"/>
    </row>
    <row r="25" ht="44" customHeight="1">
      <c r="A25" s="62" t="str">
        <v>참고 자료 1</v>
      </c>
      <c r="B25" s="63" t="str">
        <v>Suksompong · 비동기 풀리그 편성 연구
https://arxiv.org/html/1804.04504v1</v>
      </c>
      <c r="C25" s="63"/>
      <c r="D25" s="63"/>
      <c r="E25" s="63"/>
      <c r="F25" s="63"/>
      <c r="G25" s="63"/>
      <c r="H25" s="63"/>
    </row>
    <row r="26" ht="35" customHeight="1">
      <c r="A26" s="62" t="str">
        <v>적용한 내용</v>
      </c>
      <c r="B26" s="63" t="str">
        <v>경기 순서뿐 아니라 반복 참여 간격을 검토하는 문제 설정만 참고했습니다. 개인 회복시간이나 안전 기준을 도출하지 않았습니다.</v>
      </c>
      <c r="C26" s="63"/>
      <c r="D26" s="63"/>
      <c r="E26" s="63"/>
      <c r="F26" s="63"/>
      <c r="G26" s="63"/>
      <c r="H26" s="63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