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074e7c99013431c" /></Relationships>
</file>

<file path=xl/workbook.xml><?xml version="1.0" encoding="utf-8"?>
<workbook xmlns="http://schemas.openxmlformats.org/spreadsheetml/2006/main" xmlns:ns1="http://schemas.openxmlformats.org/officeDocument/2006/relationships">
  <sheets>
    <sheet name="Blank" sheetId="1" ns1:id="Rf7d2e434fda74246"/>
    <sheet name="Example" sheetId="2" ns1:id="R63b50bdafba04758"/>
    <sheet name="Calculation" sheetId="3" ns1:id="R6aa94b24a8f34feb"/>
    <sheet name="Calc example" sheetId="4" ns1:id="R3d05a5e2224245ea"/>
    <sheet name="Instructions" sheetId="5" ns1:id="R6e248a1d37c548de"/>
  </sheets>
  <definedNames>
    <definedName name="_xlnm.Print_Area" localSheetId="0">'Blank'!$A$1:$H$29</definedName>
    <definedName name="_xlnm.Print_Titles" localSheetId="0">'Blank'!$5:$5,'Blank'!$A:$A</definedName>
    <definedName name="_xlnm.Print_Area" localSheetId="1">'Example'!$A$1:$H$8</definedName>
    <definedName name="_xlnm.Print_Titles" localSheetId="1">'Example'!$5:$5,'Example'!$A:$A</definedName>
    <definedName name="_xlnm.Print_Area" localSheetId="2">'Calculation'!$A$1:$L$30</definedName>
    <definedName name="_xlnm.Print_Titles" localSheetId="2">'Calculation'!$7:$7,'Calculation'!$A:$B</definedName>
    <definedName name="_xlnm.Print_Area" localSheetId="3">'Calc example'!$A$1:$L$30</definedName>
    <definedName name="_xlnm.Print_Titles" localSheetId="3">'Calc example'!$7:$7,'Calc example'!$A:$B</definedName>
    <definedName name="_xlnm.Print_Area" localSheetId="4">'Instructions'!$A$1:$H$26</definedName>
  </definedNames>
</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
  </x:numFmts>
  <x:fonts count="7">
    <x:font>
      <x:sz val="11"/>
      <x:name val="Carlito"/>
    </x:font>
    <x:font>
      <x:sz val="11"/>
      <x:color rgb="FF20262D"/>
      <x:name val="Arial"/>
    </x:font>
    <x:font>
      <x:b/>
      <x:sz val="16"/>
      <x:color rgb="FF20262D"/>
      <x:name val="Arial"/>
    </x:font>
    <x:font>
      <x:sz val="11"/>
      <x:color rgb="FF5C6671"/>
      <x:name val="Arial"/>
    </x:font>
    <x:font>
      <x:b/>
      <x:sz val="11"/>
      <x:color rgb="FFFFFFFF"/>
      <x:name val="Arial"/>
    </x:font>
    <x:font>
      <x:sz val="11"/>
      <x:color rgb="FF1F4EAE"/>
      <x:name val="Arial"/>
    </x:font>
    <x:font>
      <x:b/>
      <x:sz val="11"/>
      <x:color rgb="FF20262D"/>
      <x:name val="Arial"/>
    </x:font>
  </x:fonts>
  <x:fills count="6">
    <x:fill>
      <x:patternFill patternType="none"/>
    </x:fill>
    <x:fill>
      <x:patternFill patternType="gray125"/>
    </x:fill>
    <x:fill>
      <x:patternFill patternType="solid">
        <x:fgColor rgb="FFFFF4CE"/>
      </x:patternFill>
    </x:fill>
    <x:fill>
      <x:patternFill patternType="solid">
        <x:fgColor rgb="FF26323D"/>
      </x:patternFill>
    </x:fill>
    <x:fill>
      <x:patternFill patternType="solid">
        <x:fgColor rgb="FFF5F7F8"/>
      </x:patternFill>
    </x:fill>
    <x:fill>
      <x:patternFill patternType="solid">
        <x:fgColor rgb="FFF0F3F6"/>
      </x:patternFill>
    </x:fill>
  </x:fills>
  <x:borders count="15">
    <x:border>
      <x:left/>
      <x:right/>
      <x:top/>
      <x:bottom/>
      <x:diagonal/>
    </x:border>
    <x:border>
      <x:left/>
      <x:right/>
      <x:top/>
      <x:bottom style="thin">
        <x:color rgb="FFC49D16"/>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style="thin">
        <x:color rgb="FFDCE1E5"/>
      </x:right>
      <x:top/>
      <x:bottom style="thin">
        <x:color rgb="FFDCE1E5"/>
      </x:bottom>
      <x:diagonal/>
    </x:border>
    <x:border>
      <x:left style="thin">
        <x:color rgb="FFDCE1E5"/>
      </x:left>
      <x:right style="thin">
        <x:color rgb="FFDCE1E5"/>
      </x:right>
      <x:top/>
      <x:bottom style="thin">
        <x:color rgb="FFDCE1E5"/>
      </x:bottom>
      <x:diagonal/>
    </x:border>
    <x:border>
      <x:left style="thin">
        <x:color rgb="FFDCE1E5"/>
      </x:left>
      <x:right/>
      <x:top/>
      <x:bottom style="thin">
        <x:color rgb="FFDCE1E5"/>
      </x:bottom>
      <x:diagonal/>
    </x:border>
    <x:border>
      <x:left/>
      <x:right style="thin">
        <x:color rgb="FFDCE1E5"/>
      </x:right>
      <x:top style="thin">
        <x:color rgb="FFDCE1E5"/>
      </x:top>
      <x:bottom style="thin">
        <x:color rgb="FFDCE1E5"/>
      </x:bottom>
      <x:diagonal/>
    </x:border>
    <x:border>
      <x:left style="thin">
        <x:color rgb="FFDCE1E5"/>
      </x:left>
      <x:right style="thin">
        <x:color rgb="FFDCE1E5"/>
      </x:right>
      <x:top style="thin">
        <x:color rgb="FFDCE1E5"/>
      </x:top>
      <x:bottom style="thin">
        <x:color rgb="FFDCE1E5"/>
      </x:bottom>
      <x:diagonal/>
    </x:border>
    <x:border>
      <x:left style="thin">
        <x:color rgb="FFDCE1E5"/>
      </x:left>
      <x:right/>
      <x:top style="thin">
        <x:color rgb="FFDCE1E5"/>
      </x:top>
      <x:bottom style="thin">
        <x:color rgb="FFDCE1E5"/>
      </x:bottom>
      <x:diagonal/>
    </x:border>
    <x:border>
      <x:left/>
      <x:right style="thin">
        <x:color rgb="FFDCE1E5"/>
      </x:right>
      <x:top style="thin">
        <x:color rgb="FFDCE1E5"/>
      </x:top>
      <x:bottom/>
      <x:diagonal/>
    </x:border>
    <x:border>
      <x:left style="thin">
        <x:color rgb="FFDCE1E5"/>
      </x:left>
      <x:right style="thin">
        <x:color rgb="FFDCE1E5"/>
      </x:right>
      <x:top style="thin">
        <x:color rgb="FFDCE1E5"/>
      </x:top>
      <x:bottom/>
      <x:diagonal/>
    </x:border>
    <x:border>
      <x:left style="thin">
        <x:color rgb="FFDCE1E5"/>
      </x:left>
      <x:right/>
      <x:top style="thin">
        <x:color rgb="FFDCE1E5"/>
      </x:top>
      <x:bottom/>
      <x:diagonal/>
    </x:border>
    <x:border>
      <x:left/>
      <x:right/>
      <x:top/>
      <x:bottom style="thin">
        <x:color rgb="FFDCE1E5"/>
      </x:bottom>
      <x:diagonal/>
    </x:border>
  </x:borders>
  <x:cellStyleXfs count="1">
    <x:xf numFmtId="0" fontId="0" fillId="0" borderId="0"/>
  </x:cellStyleXfs>
  <x:cellXfs count="5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2" borderId="10" xfId="0" applyNumberFormat="1" applyFont="1" applyFill="1" applyBorder="1" applyAlignment="1">
      <x:alignment vertical="top" wrapText="1"/>
    </x:xf>
    <x:xf numFmtId="0" fontId="1" fillId="2" borderId="11" xfId="0" applyNumberFormat="1" applyFont="1" applyFill="1" applyBorder="1" applyAlignment="1">
      <x:alignment vertical="top" wrapText="1"/>
    </x:xf>
    <x:xf numFmtId="0" fontId="1" fillId="2" borderId="12" xfId="0" applyNumberFormat="1" applyFont="1" applyFill="1" applyBorder="1" applyAlignment="1">
      <x:alignment vertical="top" wrapText="1"/>
    </x:xf>
    <x:xf numFmtId="0" fontId="1" fillId="2" borderId="13" xfId="0" applyNumberFormat="1" applyFont="1" applyFill="1" applyBorder="1" applyAlignment="1">
      <x:alignment vertical="top"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200" fontId="1" fillId="4" borderId="0" xfId="0" applyNumberFormat="1" applyFont="1" applyFill="1" applyBorder="1" applyAlignment="1">
      <x:alignment vertical="top" wrapText="1"/>
    </x:xf>
    <x:xf numFmtId="200" fontId="1" fillId="4" borderId="0" xfId="0" applyNumberFormat="1" applyFont="1" applyFill="1" applyBorder="1" applyAlignment="1">
      <x:alignment horizontal="right" vertical="top" wrapText="1"/>
    </x:xf>
    <x:xf numFmtId="0" fontId="1" fillId="4" borderId="5" xfId="0" applyNumberFormat="1" applyFont="1" applyFill="1" applyBorder="1" applyAlignment="1">
      <x:alignment vertical="top" wrapText="1"/>
    </x:xf>
    <x:xf numFmtId="200" fontId="1" fillId="4" borderId="6" xfId="0" applyNumberFormat="1" applyFont="1" applyFill="1" applyBorder="1" applyAlignment="1">
      <x:alignment horizontal="righ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1" fillId="4" borderId="8" xfId="0" applyNumberFormat="1" applyFont="1" applyFill="1" applyBorder="1" applyAlignment="1">
      <x:alignment vertical="top" wrapText="1"/>
    </x:xf>
    <x:xf numFmtId="200" fontId="1" fillId="4" borderId="9" xfId="0" applyNumberFormat="1" applyFont="1" applyFill="1" applyBorder="1" applyAlignment="1">
      <x:alignment horizontal="right" vertical="top" wrapText="1"/>
    </x:xf>
    <x:xf numFmtId="0" fontId="1" fillId="4" borderId="9" xfId="0" applyNumberFormat="1" applyFont="1" applyFill="1" applyBorder="1" applyAlignment="1">
      <x:alignment vertical="top" wrapText="1"/>
    </x:xf>
    <x:xf numFmtId="0" fontId="1" fillId="4" borderId="10" xfId="0" applyNumberFormat="1" applyFont="1" applyFill="1" applyBorder="1" applyAlignment="1">
      <x:alignment vertical="top" wrapText="1"/>
    </x:xf>
    <x:xf numFmtId="0" fontId="1" fillId="4" borderId="11" xfId="0" applyNumberFormat="1" applyFont="1" applyFill="1" applyBorder="1" applyAlignment="1">
      <x:alignment vertical="top" wrapText="1"/>
    </x:xf>
    <x:xf numFmtId="200" fontId="1" fillId="4" borderId="12" xfId="0" applyNumberFormat="1" applyFont="1" applyFill="1" applyBorder="1" applyAlignment="1">
      <x:alignment horizontal="right" vertical="top" wrapText="1"/>
    </x:xf>
    <x:xf numFmtId="0" fontId="1" fillId="4" borderId="12" xfId="0" applyNumberFormat="1" applyFont="1" applyFill="1" applyBorder="1" applyAlignment="1">
      <x:alignment vertical="top" wrapText="1"/>
    </x:xf>
    <x:xf numFmtId="0" fontId="1" fillId="4" borderId="13" xfId="0" applyNumberFormat="1" applyFont="1" applyFill="1" applyBorder="1" applyAlignment="1">
      <x:alignment vertical="top" wrapText="1"/>
    </x:xf>
    <x:xf numFmtId="0" fontId="5" fillId="2"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200" fontId="5" fillId="2" borderId="0" xfId="0" applyNumberFormat="1" applyFont="1" applyFill="1" applyBorder="1" applyAlignment="1">
      <x:alignment vertical="center" wrapText="1"/>
    </x:xf>
    <x:xf numFmtId="200" fontId="1" fillId="5" borderId="0" xfId="0" applyNumberFormat="1" applyFont="1" applyFill="1" applyBorder="1" applyAlignment="1">
      <x:alignment vertical="center" wrapText="1"/>
    </x:xf>
    <x:xf numFmtId="200" fontId="5" fillId="2" borderId="0" xfId="0" applyNumberFormat="1" applyFont="1" applyFill="1" applyBorder="1" applyAlignment="1">
      <x:alignment vertical="top" wrapText="1"/>
    </x:xf>
    <x:xf numFmtId="200" fontId="1" fillId="5"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200" fontId="5" fillId="2" borderId="6" xfId="0" applyNumberFormat="1" applyFont="1" applyFill="1" applyBorder="1" applyAlignment="1">
      <x:alignment vertical="top" wrapText="1"/>
    </x:xf>
    <x:xf numFmtId="200" fontId="1" fillId="5" borderId="6" xfId="0" applyNumberFormat="1" applyFont="1" applyFill="1" applyBorder="1" applyAlignment="1">
      <x:alignment vertical="top" wrapText="1"/>
    </x:xf>
    <x:xf numFmtId="0" fontId="1" fillId="5" borderId="6" xfId="0" applyNumberFormat="1" applyFont="1" applyFill="1" applyBorder="1" applyAlignment="1">
      <x:alignment vertical="top" wrapText="1"/>
    </x:xf>
    <x:xf numFmtId="200" fontId="5" fillId="2" borderId="9" xfId="0" applyNumberFormat="1" applyFont="1" applyFill="1" applyBorder="1" applyAlignment="1">
      <x:alignment vertical="top" wrapText="1"/>
    </x:xf>
    <x:xf numFmtId="200" fontId="1" fillId="5" borderId="9" xfId="0" applyNumberFormat="1" applyFont="1" applyFill="1" applyBorder="1" applyAlignment="1">
      <x:alignment vertical="top" wrapText="1"/>
    </x:xf>
    <x:xf numFmtId="0" fontId="1" fillId="5" borderId="9" xfId="0" applyNumberFormat="1" applyFont="1" applyFill="1" applyBorder="1" applyAlignment="1">
      <x:alignment vertical="top" wrapText="1"/>
    </x:xf>
    <x:xf numFmtId="200" fontId="5" fillId="2" borderId="12" xfId="0" applyNumberFormat="1" applyFont="1" applyFill="1" applyBorder="1" applyAlignment="1">
      <x:alignment vertical="top" wrapText="1"/>
    </x:xf>
    <x:xf numFmtId="200" fontId="1" fillId="5" borderId="12" xfId="0" applyNumberFormat="1" applyFont="1" applyFill="1" applyBorder="1" applyAlignment="1">
      <x:alignment vertical="top" wrapText="1"/>
    </x:xf>
    <x:xf numFmtId="0" fontId="1" fillId="5" borderId="12" xfId="0" applyNumberFormat="1" applyFont="1" applyFill="1" applyBorder="1" applyAlignment="1">
      <x:alignment vertical="top" wrapText="1"/>
    </x:xf>
    <x:xf numFmtId="0" fontId="6" fillId="0" borderId="0" xfId="0" applyNumberFormat="1" applyFont="1" applyFill="1" applyBorder="1" applyAlignment="1">
      <x:alignment vertical="center" wrapText="1"/>
    </x:xf>
    <x:xf numFmtId="0" fontId="6" fillId="0" borderId="14" xfId="0" applyNumberFormat="1" applyFont="1" applyFill="1" applyBorder="1" applyAlignment="1">
      <x:alignment vertical="center" wrapText="1"/>
    </x:xf>
    <x:xf numFmtId="0" fontId="1" fillId="0" borderId="14" xfId="0" applyNumberFormat="1" applyFont="1" applyFill="1" applyBorder="1" applyAlignment="1">
      <x:alignment vertical="center" wrapText="1"/>
    </x:xf>
  </x:cellXfs>
  <x:cellStyles count="1">
    <x:cellStyle name="Normal" xfId="0"/>
  </x:cellStyles>
  <x:dxfs count="22">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
      <x:font>
        <x:color rgb="FF8B2721"/>
      </x:font>
      <x:fill>
        <x:patternFill patternType="solid">
          <x:bgColor rgb="FFFCE5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0cb9496b8d84cce" /><Relationship Type="http://schemas.openxmlformats.org/officeDocument/2006/relationships/theme" Target="/xl/theme/theme1.xml" Id="R537882e133ff4099" /><Relationship Type="http://schemas.openxmlformats.org/officeDocument/2006/relationships/sharedStrings" Target="/xl/sharedStrings.xml" Id="R605adfff34c94d1e" /><Relationship Type="http://schemas.openxmlformats.org/officeDocument/2006/relationships/worksheet" Target="/xl/worksheets/sheet1.xml" Id="Rf7d2e434fda74246" /><Relationship Type="http://schemas.openxmlformats.org/officeDocument/2006/relationships/worksheet" Target="/xl/worksheets/sheet2.xml" Id="R63b50bdafba04758" /><Relationship Type="http://schemas.openxmlformats.org/officeDocument/2006/relationships/worksheet" Target="/xl/worksheets/sheet3.xml" Id="R6aa94b24a8f34feb" /><Relationship Type="http://schemas.openxmlformats.org/officeDocument/2006/relationships/worksheet" Target="/xl/worksheets/sheet4.xml" Id="R3d05a5e2224245ea" /><Relationship Type="http://schemas.openxmlformats.org/officeDocument/2006/relationships/worksheet" Target="/xl/worksheets/sheet5.xml" Id="R6e248a1d37c548de" /></Relationships>
</file>

<file path=xl/tables/table1.xml><?xml version="1.0" encoding="utf-8"?>
<x:table xmlns:x="http://schemas.openxmlformats.org/spreadsheetml/2006/main" id="1" name="WorkingRecords" displayName="WorkingRecords" ref="A5:H29" headerRowCount="1" totalsRowCount="0" totalsRowShown="0">
  <x:autoFilter ref="A5:H29"/>
  <x:tableColumns count="8">
    <x:tableColumn id="1" name="Order reference and payment method"/>
    <x:tableColumn id="2" name="Amount received (KRW)"/>
    <x:tableColumn id="3" name="Cancellation notice and ticket status"/>
    <x:tableColumn id="4" name="Approved refund (KRW)"/>
    <x:tableColumn id="5" name="Request time and transaction reference"/>
    <x:tableColumn id="6" name="Money returned and supporting record"/>
    <x:tableColumn id="7" name="Failure reason and retry owner"/>
    <x:tableColumn id="8" name="Closed or awaiting further checks"/>
  </x:tableColumns>
  <x:tableStyleInfo name="TableStyleLight1" showFirstColumn="0" showLastColumn="0" showRowStripes="1" showColumnStripes="0"/>
</x:table>
</file>

<file path=xl/tables/table2.xml><?xml version="1.0" encoding="utf-8"?>
<x:table xmlns:x="http://schemas.openxmlformats.org/spreadsheetml/2006/main" id="2" name="ExampleRecords" displayName="ExampleRecords" ref="A5:H8" headerRowCount="1" totalsRowCount="0" totalsRowShown="0">
  <x:autoFilter ref="A5:H8"/>
  <x:tableColumns count="8">
    <x:tableColumn id="1" name="Order reference and payment method"/>
    <x:tableColumn id="2" name="Amount received (KRW)"/>
    <x:tableColumn id="3" name="Cancellation notice and ticket status"/>
    <x:tableColumn id="4" name="Approved refund (KRW)"/>
    <x:tableColumn id="5" name="Request time and transaction reference"/>
    <x:tableColumn id="6" name="Money returned and supporting record"/>
    <x:tableColumn id="7" name="Failure reason and retry owner"/>
    <x:tableColumn id="8" name="Closed or awaiting further checks"/>
  </x:tableColumns>
  <x:tableStyleInfo name="TableStyleLight1" showFirstColumn="0" showLastColumn="0" showRowStripes="1" showColumnStripes="0"/>
</x:table>
</file>

<file path=xl/tables/table3.xml><?xml version="1.0" encoding="utf-8"?>
<x:table xmlns:x="http://schemas.openxmlformats.org/spreadsheetml/2006/main" id="3" name="CalculationInput" displayName="CalculationInput" ref="A7:L27" headerRowCount="1" totalsRowCount="0" totalsRowShown="0">
  <x:autoFilter ref="A7:L27"/>
  <x:tableColumns count="12">
    <x:tableColumn id="1" name="Settlement reference"/>
    <x:tableColumn id="2" name="Sales channel"/>
    <x:tableColumn id="3" name="Period covered"/>
    <x:tableColumn id="4" name="Gross sales (KRW)"/>
    <x:tableColumn id="5" name="Refunds (KRW)"/>
    <x:tableColumn id="6" name="Fees deducted (KRW)"/>
    <x:tableColumn id="7" name="Amount due (KRW)"/>
    <x:tableColumn id="8" name="Amount received (KRW)"/>
    <x:tableColumn id="9" name="Difference (KRW)"/>
    <x:tableColumn id="10" name="Review status"/>
    <x:tableColumn id="11" name="Settlement contact"/>
    <x:tableColumn id="12" name="Report and bank record"/>
  </x:tableColumns>
  <x:tableStyleInfo name="TableStyleLight1" showFirstColumn="0" showLastColumn="0" showRowStripes="1" showColumnStripes="0"/>
</x:table>
</file>

<file path=xl/tables/table4.xml><?xml version="1.0" encoding="utf-8"?>
<x:table xmlns:x="http://schemas.openxmlformats.org/spreadsheetml/2006/main" id="4" name="CalculationExample" displayName="CalculationExample" ref="A7:L27" headerRowCount="1" totalsRowCount="0" totalsRowShown="0">
  <x:autoFilter ref="A7:L27"/>
  <x:tableColumns count="12">
    <x:tableColumn id="1" name="Settlement reference"/>
    <x:tableColumn id="2" name="Sales channel"/>
    <x:tableColumn id="3" name="Period covered"/>
    <x:tableColumn id="4" name="Gross sales (KRW)"/>
    <x:tableColumn id="5" name="Refunds (KRW)"/>
    <x:tableColumn id="6" name="Fees deducted (KRW)"/>
    <x:tableColumn id="7" name="Amount due (KRW)"/>
    <x:tableColumn id="8" name="Amount received (KRW)"/>
    <x:tableColumn id="9" name="Difference (KRW)"/>
    <x:tableColumn id="10" name="Review status"/>
    <x:tableColumn id="11" name="Settlement contact"/>
    <x:tableColumn id="12" name="Report and bank record"/>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498ff6eff0ad48c2" /></Relationships>
</file>

<file path=xl/worksheets/_rels/sheet2.xml.rels>&#65279;<?xml version="1.0" encoding="utf-8"?><Relationships xmlns="http://schemas.openxmlformats.org/package/2006/relationships"><Relationship Type="http://schemas.openxmlformats.org/officeDocument/2006/relationships/table" Target="/xl/tables/table2.xml" Id="R0cb97c673b4f45ae" /></Relationships>
</file>

<file path=xl/worksheets/_rels/sheet3.xml.rels>&#65279;<?xml version="1.0" encoding="utf-8"?><Relationships xmlns="http://schemas.openxmlformats.org/package/2006/relationships"><Relationship Type="http://schemas.openxmlformats.org/officeDocument/2006/relationships/table" Target="/xl/tables/table3.xml" Id="R27c6ac01ae1b42b2" /></Relationships>
</file>

<file path=xl/worksheets/_rels/sheet4.xml.rels>&#65279;<?xml version="1.0" encoding="utf-8"?><Relationships xmlns="http://schemas.openxmlformats.org/package/2006/relationships"><Relationship Type="http://schemas.openxmlformats.org/officeDocument/2006/relationships/table" Target="/xl/tables/table4.xml" Id="R3027e73959d34777" /></Relationships>
</file>

<file path=xl/worksheets/sheet1.xml><?xml version="1.0" encoding="utf-8"?>
<worksheet xmlns="http://schemas.openxmlformats.org/spreadsheetml/2006/main" xmlns:ns1="http://schemas.openxmlformats.org/officeDocument/2006/relationships">
  <sheetPr>
    <tabColor rgb="FF26323D"/>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Ticket Cancellation and Refund Check</v>
      </c>
      <c r="B2" s="5"/>
      <c r="C2" s="5"/>
      <c r="D2" s="5"/>
      <c r="E2" s="5"/>
      <c r="F2" s="5"/>
      <c r="G2" s="5"/>
      <c r="H2" s="5"/>
    </row>
    <row r="3" ht="38" customHeight="1">
      <c r="A3" s="6" t="str">
        <v>Enter your records in the yellow cells. Use one row per item. Include what you checked, who will act and what they need to do next.</v>
      </c>
      <c r="B3" s="6"/>
      <c r="C3" s="6"/>
      <c r="D3" s="6"/>
      <c r="E3" s="6"/>
      <c r="F3" s="6"/>
      <c r="G3" s="6"/>
      <c r="H3" s="6"/>
    </row>
    <row r="4" ht="32" customHeight="1">
      <c r="A4" s="3" t="str">
        <v>Event</v>
      </c>
      <c r="B4" s="7"/>
      <c r="C4" s="3" t="str">
        <v>Prepared by</v>
      </c>
      <c r="D4" s="7"/>
      <c r="E4" s="3" t="str">
        <v>Checked at</v>
      </c>
      <c r="F4" s="7"/>
      <c r="G4" s="3" t="str">
        <v>Version</v>
      </c>
      <c r="H4" s="7"/>
    </row>
    <row r="5" ht="49" customHeight="1">
      <c r="A5" s="11" t="str">
        <v>Order reference and payment method</v>
      </c>
      <c r="B5" s="12" t="str">
        <v>Amount received (KRW)</v>
      </c>
      <c r="C5" s="12" t="str">
        <v>Cancellation notice and ticket status</v>
      </c>
      <c r="D5" s="12" t="str">
        <v>Approved refund (KRW)</v>
      </c>
      <c r="E5" s="12" t="str">
        <v>Request time and transaction reference</v>
      </c>
      <c r="F5" s="12" t="str">
        <v>Money returned and supporting record</v>
      </c>
      <c r="G5" s="12" t="str">
        <v>Failure reason and retry owner</v>
      </c>
      <c r="H5" s="13" t="str">
        <v>Closed or awaiting further checks</v>
      </c>
    </row>
    <row r="6" ht="38" customHeight="1">
      <c r="A6" s="15"/>
      <c r="B6" s="16"/>
      <c r="C6" s="16"/>
      <c r="D6" s="16"/>
      <c r="E6" s="16"/>
      <c r="F6" s="16"/>
      <c r="G6" s="16"/>
      <c r="H6" s="17"/>
    </row>
    <row r="7" ht="38" customHeight="1">
      <c r="A7" s="18"/>
      <c r="B7" s="19"/>
      <c r="C7" s="19"/>
      <c r="D7" s="19"/>
      <c r="E7" s="19"/>
      <c r="F7" s="19"/>
      <c r="G7" s="19"/>
      <c r="H7" s="20"/>
    </row>
    <row r="8" ht="38" customHeight="1">
      <c r="A8" s="18"/>
      <c r="B8" s="19"/>
      <c r="C8" s="19"/>
      <c r="D8" s="19"/>
      <c r="E8" s="19"/>
      <c r="F8" s="19"/>
      <c r="G8" s="19"/>
      <c r="H8" s="20"/>
    </row>
    <row r="9" ht="38" customHeight="1">
      <c r="A9" s="18"/>
      <c r="B9" s="19"/>
      <c r="C9" s="19"/>
      <c r="D9" s="19"/>
      <c r="E9" s="19"/>
      <c r="F9" s="19"/>
      <c r="G9" s="19"/>
      <c r="H9" s="20"/>
    </row>
    <row r="10" ht="38" customHeight="1">
      <c r="A10" s="18"/>
      <c r="B10" s="19"/>
      <c r="C10" s="19"/>
      <c r="D10" s="19"/>
      <c r="E10" s="19"/>
      <c r="F10" s="19"/>
      <c r="G10" s="19"/>
      <c r="H10" s="20"/>
    </row>
    <row r="11" ht="38" customHeight="1">
      <c r="A11" s="18"/>
      <c r="B11" s="19"/>
      <c r="C11" s="19"/>
      <c r="D11" s="19"/>
      <c r="E11" s="19"/>
      <c r="F11" s="19"/>
      <c r="G11" s="19"/>
      <c r="H11" s="20"/>
    </row>
    <row r="12" ht="38" customHeight="1">
      <c r="A12" s="18"/>
      <c r="B12" s="19"/>
      <c r="C12" s="19"/>
      <c r="D12" s="19"/>
      <c r="E12" s="19"/>
      <c r="F12" s="19"/>
      <c r="G12" s="19"/>
      <c r="H12" s="20"/>
    </row>
    <row r="13" ht="38" customHeight="1">
      <c r="A13" s="18"/>
      <c r="B13" s="19"/>
      <c r="C13" s="19"/>
      <c r="D13" s="19"/>
      <c r="E13" s="19"/>
      <c r="F13" s="19"/>
      <c r="G13" s="19"/>
      <c r="H13" s="20"/>
    </row>
    <row r="14" ht="38" customHeight="1">
      <c r="A14" s="18"/>
      <c r="B14" s="19"/>
      <c r="C14" s="19"/>
      <c r="D14" s="19"/>
      <c r="E14" s="19"/>
      <c r="F14" s="19"/>
      <c r="G14" s="19"/>
      <c r="H14" s="20"/>
    </row>
    <row r="15" ht="38" customHeight="1">
      <c r="A15" s="18"/>
      <c r="B15" s="19"/>
      <c r="C15" s="19"/>
      <c r="D15" s="19"/>
      <c r="E15" s="19"/>
      <c r="F15" s="19"/>
      <c r="G15" s="19"/>
      <c r="H15" s="20"/>
    </row>
    <row r="16" ht="38" customHeight="1">
      <c r="A16" s="18"/>
      <c r="B16" s="19"/>
      <c r="C16" s="19"/>
      <c r="D16" s="19"/>
      <c r="E16" s="19"/>
      <c r="F16" s="19"/>
      <c r="G16" s="19"/>
      <c r="H16" s="20"/>
    </row>
    <row r="17" ht="38" customHeight="1">
      <c r="A17" s="18"/>
      <c r="B17" s="19"/>
      <c r="C17" s="19"/>
      <c r="D17" s="19"/>
      <c r="E17" s="19"/>
      <c r="F17" s="19"/>
      <c r="G17" s="19"/>
      <c r="H17" s="20"/>
    </row>
    <row r="18" ht="38" customHeight="1">
      <c r="A18" s="18"/>
      <c r="B18" s="19"/>
      <c r="C18" s="19"/>
      <c r="D18" s="19"/>
      <c r="E18" s="19"/>
      <c r="F18" s="19"/>
      <c r="G18" s="19"/>
      <c r="H18" s="20"/>
    </row>
    <row r="19" ht="38" customHeight="1">
      <c r="A19" s="18"/>
      <c r="B19" s="19"/>
      <c r="C19" s="19"/>
      <c r="D19" s="19"/>
      <c r="E19" s="19"/>
      <c r="F19" s="19"/>
      <c r="G19" s="19"/>
      <c r="H19" s="20"/>
    </row>
    <row r="20" ht="38" customHeight="1">
      <c r="A20" s="18"/>
      <c r="B20" s="19"/>
      <c r="C20" s="19"/>
      <c r="D20" s="19"/>
      <c r="E20" s="19"/>
      <c r="F20" s="19"/>
      <c r="G20" s="19"/>
      <c r="H20" s="20"/>
    </row>
    <row r="21" ht="38" customHeight="1">
      <c r="A21" s="18"/>
      <c r="B21" s="19"/>
      <c r="C21" s="19"/>
      <c r="D21" s="19"/>
      <c r="E21" s="19"/>
      <c r="F21" s="19"/>
      <c r="G21" s="19"/>
      <c r="H21" s="20"/>
    </row>
    <row r="22" ht="38" customHeight="1">
      <c r="A22" s="18"/>
      <c r="B22" s="19"/>
      <c r="C22" s="19"/>
      <c r="D22" s="19"/>
      <c r="E22" s="19"/>
      <c r="F22" s="19"/>
      <c r="G22" s="19"/>
      <c r="H22" s="20"/>
    </row>
    <row r="23" ht="38" customHeight="1">
      <c r="A23" s="18"/>
      <c r="B23" s="19"/>
      <c r="C23" s="19"/>
      <c r="D23" s="19"/>
      <c r="E23" s="19"/>
      <c r="F23" s="19"/>
      <c r="G23" s="19"/>
      <c r="H23" s="20"/>
    </row>
    <row r="24" ht="38" customHeight="1">
      <c r="A24" s="18"/>
      <c r="B24" s="19"/>
      <c r="C24" s="19"/>
      <c r="D24" s="19"/>
      <c r="E24" s="19"/>
      <c r="F24" s="19"/>
      <c r="G24" s="19"/>
      <c r="H24" s="20"/>
    </row>
    <row r="25" ht="38" customHeight="1">
      <c r="A25" s="18"/>
      <c r="B25" s="19"/>
      <c r="C25" s="19"/>
      <c r="D25" s="19"/>
      <c r="E25" s="19"/>
      <c r="F25" s="19"/>
      <c r="G25" s="19"/>
      <c r="H25" s="20"/>
    </row>
    <row r="26" ht="38" customHeight="1">
      <c r="A26" s="18"/>
      <c r="B26" s="19"/>
      <c r="C26" s="19"/>
      <c r="D26" s="19"/>
      <c r="E26" s="19"/>
      <c r="F26" s="19"/>
      <c r="G26" s="19"/>
      <c r="H26" s="20"/>
    </row>
    <row r="27" ht="38" customHeight="1">
      <c r="A27" s="18"/>
      <c r="B27" s="19"/>
      <c r="C27" s="19"/>
      <c r="D27" s="19"/>
      <c r="E27" s="19"/>
      <c r="F27" s="19"/>
      <c r="G27" s="19"/>
      <c r="H27" s="20"/>
    </row>
    <row r="28" ht="38" customHeight="1">
      <c r="A28" s="18"/>
      <c r="B28" s="19"/>
      <c r="C28" s="19"/>
      <c r="D28" s="19"/>
      <c r="E28" s="19"/>
      <c r="F28" s="19"/>
      <c r="G28" s="19"/>
      <c r="H28" s="20"/>
    </row>
    <row r="29" ht="38" customHeight="1">
      <c r="A29" s="21"/>
      <c r="B29" s="22"/>
      <c r="C29" s="22"/>
      <c r="D29" s="22"/>
      <c r="E29" s="22"/>
      <c r="F29" s="22"/>
      <c r="G29" s="22"/>
      <c r="H29" s="23"/>
    </row>
  </sheetData>
  <mergeCells>
    <mergeCell ref="A2:H2"/>
    <mergeCell ref="A3:H3"/>
  </mergeCells>
  <printOptions headings="0" gridLines="0"/>
  <pageMargins left="0.25" right="0.25" top="0.4" bottom="0.4" header="0.2" footer="0.2"/>
  <pageSetup paperSize="8" orientation="landscape" scale="100"/>
  <tableParts count="1">
    <tablePart ns1:id="R498ff6eff0ad48c2"/>
  </tableParts>
</worksheet>
</file>

<file path=xl/worksheets/sheet2.xml><?xml version="1.0" encoding="utf-8"?>
<worksheet xmlns="http://schemas.openxmlformats.org/spreadsheetml/2006/main" xmlns:ns1="http://schemas.openxmlformats.org/officeDocument/2006/relationships">
  <sheetPr>
    <tabColor rgb="FF8E979F"/>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Ticket Cancellation and Refund Check</v>
      </c>
      <c r="B2" s="5"/>
      <c r="C2" s="5"/>
      <c r="D2" s="5"/>
      <c r="E2" s="5"/>
      <c r="F2" s="5"/>
      <c r="G2" s="5"/>
      <c r="H2" s="5"/>
    </row>
    <row r="3" ht="38" customHeight="1">
      <c r="A3" s="6" t="str">
        <v>These are fictional examples of completed records. Use them to see how to write your own entries.</v>
      </c>
      <c r="B3" s="6"/>
      <c r="C3" s="6"/>
      <c r="D3" s="6"/>
      <c r="E3" s="6"/>
      <c r="F3" s="6"/>
      <c r="G3" s="6"/>
      <c r="H3" s="6"/>
    </row>
    <row r="4" ht="32" customHeight="1">
      <c r="A4" s="3" t="str">
        <v>Event</v>
      </c>
      <c r="B4" s="7" t="str">
        <v>Fictional event</v>
      </c>
      <c r="C4" s="3" t="str">
        <v>Prepared by</v>
      </c>
      <c r="D4" s="7" t="str">
        <v>Example owner</v>
      </c>
      <c r="E4" s="3" t="str">
        <v>Checked at</v>
      </c>
      <c r="F4" s="7" t="str">
        <v>2026-10-24</v>
      </c>
      <c r="G4" s="3" t="str">
        <v>Version</v>
      </c>
      <c r="H4" s="7" t="str">
        <v>Example 2.0</v>
      </c>
    </row>
    <row r="5" ht="49" customHeight="1">
      <c r="A5" s="11" t="str">
        <v>Order reference and payment method</v>
      </c>
      <c r="B5" s="12" t="str">
        <v>Amount received (KRW)</v>
      </c>
      <c r="C5" s="12" t="str">
        <v>Cancellation notice and ticket status</v>
      </c>
      <c r="D5" s="12" t="str">
        <v>Approved refund (KRW)</v>
      </c>
      <c r="E5" s="12" t="str">
        <v>Request time and transaction reference</v>
      </c>
      <c r="F5" s="12" t="str">
        <v>Money returned and supporting record</v>
      </c>
      <c r="G5" s="12" t="str">
        <v>Failure reason and retry owner</v>
      </c>
      <c r="H5" s="13" t="str">
        <v>Closed or awaiting further checks</v>
      </c>
    </row>
    <row r="6" ht="64" customHeight="1">
      <c r="A6" s="28" t="str">
        <v>Fictional ORD-101 / online card</v>
      </c>
      <c r="B6" s="29" t="n">
        <v>11000</v>
      </c>
      <c r="C6" s="30" t="str">
        <v>2026-11-12 cancellation notice N-01 / ticket invalidated</v>
      </c>
      <c r="D6" s="29" t="n">
        <v>11000</v>
      </c>
      <c r="E6" s="30" t="str">
        <v>Refund requested 11-12 10:05 / RF-101 / original payment PAY-101</v>
      </c>
      <c r="F6" s="30" t="str">
        <v>Processor completed return 11-12 10:08 / REF-101 checked</v>
      </c>
      <c r="G6" s="30" t="str">
        <v>No error / finance matched the return to the original payment</v>
      </c>
      <c r="H6" s="31" t="str">
        <v>Closed 11-13 09:20 / no customer enquiry logged</v>
      </c>
    </row>
    <row r="7" ht="78" customHeight="1">
      <c r="A7" s="32" t="str">
        <v>Fictional ORD-102 / on-site bank payment</v>
      </c>
      <c r="B7" s="33" t="n">
        <v>10000</v>
      </c>
      <c r="C7" s="34" t="str">
        <v>11-12 cancellation notice N-01 / ticket invalidated</v>
      </c>
      <c r="D7" s="33" t="n">
        <v>10000</v>
      </c>
      <c r="E7" s="34" t="str">
        <v>Return requested 11-12 11:10 / RF-102 / payment batch BATCH-02</v>
      </c>
      <c r="F7" s="34" t="str">
        <v>Failed 11:15 because the account-holder details did not match / KRW 0 returned</v>
      </c>
      <c r="G7" s="34" t="str">
        <v>Finance requests corrected details privately and checks for duplication before retry RF-102-R</v>
      </c>
      <c r="H7" s="35" t="str">
        <v>Held at 11-12 16:00 / close only after receiving the bank’s success record</v>
      </c>
    </row>
    <row r="8" ht="78" customHeight="1">
      <c r="A8" s="36" t="str">
        <v>Fictional INV-003 / free invitation</v>
      </c>
      <c r="B8" s="37" t="n">
        <v>0</v>
      </c>
      <c r="C8" s="38" t="str">
        <v>11-12 cancellation notice N-02 / invitation code disabled</v>
      </c>
      <c r="D8" s="37" t="n">
        <v>0</v>
      </c>
      <c r="E8" s="38" t="str">
        <v>No money-return request / free-ticket list INV-v2</v>
      </c>
      <c r="F8" s="38" t="str">
        <v>KRW 0 received and returned / code disabled in TKT-003</v>
      </c>
      <c r="G8" s="38" t="str">
        <v>Registration confirms there is no linked paid add-on purchase</v>
      </c>
      <c r="H8" s="39" t="str">
        <v>Ticket case closed 11-12 14:00 / exclude from the count of completed money refunds</v>
      </c>
    </row>
  </sheetData>
  <mergeCells>
    <mergeCell ref="A2:H2"/>
    <mergeCell ref="A3:H3"/>
  </mergeCells>
  <printOptions headings="0" gridLines="0"/>
  <pageMargins left="0.25" right="0.25" top="0.4" bottom="0.4" header="0.2" footer="0.2"/>
  <pageSetup paperSize="8" orientation="landscape" scale="100"/>
  <tableParts count="1">
    <tablePart ns1:id="R0cb97c673b4f45ae"/>
  </tableParts>
</worksheet>
</file>

<file path=xl/worksheets/sheet3.xml><?xml version="1.0" encoding="utf-8"?>
<worksheet xmlns="http://schemas.openxmlformats.org/spreadsheetml/2006/main" xmlns:ns1="http://schemas.openxmlformats.org/officeDocument/2006/relationships">
  <sheetPr>
    <tabColor rgb="FFC49D16"/>
    <pageSetUpPr fitToPage="0"/>
  </sheetPr>
  <sheetViews>
    <sheetView showGridLines="0" workbookViewId="0">
      <pane xSplit="2" ySplit="7" topLeftCell="C8" activePane="bottomRight" state="frozen"/>
    </sheetView>
  </sheetViews>
  <sheetFormatPr defaultRowHeight="15"/>
  <cols>
    <col min="1" max="1" width="18" hidden="0" customWidth="1"/>
    <col min="2" max="2" width="22" hidden="0" customWidth="1"/>
    <col min="3" max="3" width="24" hidden="0" customWidth="1"/>
    <col min="4" max="4" width="20" hidden="0" customWidth="1"/>
    <col min="5" max="5" width="19" hidden="0" customWidth="1"/>
    <col min="6" max="6" width="18" hidden="0" customWidth="1"/>
    <col min="7" max="7" width="20" hidden="0" customWidth="1"/>
    <col min="8" max="8" width="20" hidden="0" customWidth="1"/>
    <col min="9" max="9" width="19" hidden="0" customWidth="1"/>
    <col min="10" max="10" width="24" hidden="0" customWidth="1"/>
    <col min="11" max="11" width="22" hidden="0" customWidth="1"/>
    <col min="12" max="12" width="29" hidden="0" customWidth="1"/>
  </cols>
  <sheetData>
    <row r="1" ht="12" customHeight="1">
      <c r="A1" s="3"/>
      <c r="B1" s="3"/>
      <c r="C1" s="3"/>
      <c r="D1" s="3"/>
      <c r="E1" s="3"/>
      <c r="F1" s="3"/>
      <c r="G1" s="3"/>
      <c r="H1" s="3"/>
      <c r="I1" s="3"/>
      <c r="J1" s="3"/>
      <c r="K1" s="3"/>
      <c r="L1" s="3"/>
    </row>
    <row r="2" ht="32" customHeight="1">
      <c r="A2" s="5" t="str">
        <v>Compare expected ticket proceeds with money received</v>
      </c>
      <c r="B2" s="5"/>
      <c r="C2" s="5"/>
      <c r="D2" s="5"/>
      <c r="E2" s="5"/>
      <c r="F2" s="5"/>
      <c r="G2" s="5"/>
      <c r="H2" s="5"/>
      <c r="I2" s="5"/>
      <c r="J2" s="5"/>
      <c r="K2" s="5"/>
      <c r="L2" s="5"/>
    </row>
    <row r="3" ht="38" customHeight="1">
      <c r="A3" s="6" t="str">
        <v>Reconcile gross sales, refunds and fees for the same settlement period and currency. Examples are in KRW and do not define tax or cancellation policy.</v>
      </c>
      <c r="B3" s="6"/>
      <c r="C3" s="6"/>
      <c r="D3" s="6"/>
      <c r="E3" s="6"/>
      <c r="F3" s="6"/>
      <c r="G3" s="6"/>
      <c r="H3" s="6"/>
      <c r="I3" s="6"/>
      <c r="J3" s="6"/>
      <c r="K3" s="6"/>
      <c r="L3" s="6"/>
    </row>
    <row r="4" ht="38" customHeight="1">
      <c r="A4" s="3" t="str">
        <v>Keep the report period separate from the receipt date and record evidence IDs. Leave actual receipt blank until payment is confirmed.</v>
      </c>
      <c r="B4" s="3"/>
      <c r="C4" s="3"/>
      <c r="D4" s="3"/>
      <c r="E4" s="3"/>
      <c r="F4" s="3"/>
      <c r="G4" s="3"/>
      <c r="H4" s="3"/>
      <c r="I4" s="3"/>
      <c r="J4" s="3"/>
      <c r="K4" s="3"/>
      <c r="L4" s="3"/>
    </row>
    <row r="5" ht="38" customHeight="1">
      <c r="A5" s="3" t="str">
        <v>Yellow: enter data. Grey: calculated. Blank means unknown; zero is an entered value. Fill up to 20 records.</v>
      </c>
      <c r="B5" s="3"/>
      <c r="C5" s="3"/>
      <c r="D5" s="3"/>
      <c r="E5" s="3"/>
      <c r="F5" s="3"/>
      <c r="G5" s="3"/>
      <c r="H5" s="3"/>
      <c r="I5" s="3"/>
      <c r="J5" s="3"/>
      <c r="K5" s="3"/>
      <c r="L5" s="3"/>
    </row>
    <row r="6" ht="30" customHeight="1">
      <c r="A6" s="3"/>
      <c r="B6" s="3"/>
      <c r="C6" s="3"/>
      <c r="D6" s="3"/>
      <c r="E6" s="3"/>
      <c r="F6" s="3"/>
      <c r="G6" s="3"/>
      <c r="H6" s="3"/>
      <c r="I6" s="3"/>
      <c r="J6" s="3"/>
      <c r="K6" s="3"/>
      <c r="L6" s="3"/>
    </row>
    <row r="7" ht="49" customHeight="1">
      <c r="A7" s="11" t="str">
        <v>Settlement reference</v>
      </c>
      <c r="B7" s="12" t="str">
        <v>Sales channel</v>
      </c>
      <c r="C7" s="12" t="str">
        <v>Period covered</v>
      </c>
      <c r="D7" s="12" t="str">
        <v>Gross sales (KRW)</v>
      </c>
      <c r="E7" s="12" t="str">
        <v>Refunds (KRW)</v>
      </c>
      <c r="F7" s="12" t="str">
        <v>Fees deducted (KRW)</v>
      </c>
      <c r="G7" s="12" t="str">
        <v>Amount due (KRW)</v>
      </c>
      <c r="H7" s="12" t="str">
        <v>Amount received (KRW)</v>
      </c>
      <c r="I7" s="12" t="str">
        <v>Difference (KRW)</v>
      </c>
      <c r="J7" s="12" t="str">
        <v>Review status</v>
      </c>
      <c r="K7" s="12" t="str">
        <v>Settlement contact</v>
      </c>
      <c r="L7" s="13" t="str">
        <v>Report and bank record</v>
      </c>
    </row>
    <row r="8" ht="47" customHeight="1">
      <c r="A8" s="15"/>
      <c r="B8" s="16"/>
      <c r="C8" s="16"/>
      <c r="D8" s="47"/>
      <c r="E8" s="47"/>
      <c r="F8" s="47"/>
      <c r="G8" s="48" t="str">
        <f>IF(OR(ISBLANK(A8),AND(ISTEXT(A8),A8="")),"",IF(OR(OR(ISBLANK(D8),AND(ISTEXT(D8),D8="")),OR(ISBLANK(E8),AND(ISTEXT(E8),E8="")),OR(ISBLANK(F8),AND(ISTEXT(F8),F8=""))),"",IF(COUNT(D8:F8)&lt;&gt;3,"",IF(AND(D8&gt;=0,E8&gt;=0,F8&gt;=0,E8&lt;=D8,F8&lt;=D8-E8),D8-E8-F8,""))))</f>
      </c>
      <c r="H8" s="47"/>
      <c r="I8" s="48" t="str">
        <f>IF(OR(ISBLANK(A8),AND(ISTEXT(A8),A8="")),"",IF(OR(OR(ISBLANK(G8),AND(ISTEXT(G8),G8="")),OR(ISBLANK(H8),AND(ISTEXT(H8),H8=""))),"",IF(AND(ISNUMBER(H8),H8&gt;=0),H8-G8,"")))</f>
      </c>
      <c r="J8" s="49" t="str">
        <f>IF(OR(ISBLANK(A8),AND(ISTEXT(A8),A8="")),"",IF(COUNTIFS($A$8:$A$27,A8)&gt;1,"Duplicate ID",IF(OR(OR(ISBLANK(B8),AND(ISTEXT(B8),B8="")),OR(ISBLANK(C8),AND(ISTEXT(C8),C8="")),OR(ISBLANK(G8),AND(ISTEXT(G8),G8="")),OR(ISBLANK(K8),AND(ISTEXT(K8),K8="")),OR(ISBLANK(L8),AND(ISTEXT(L8),L8=""))),"Check inputs",IF(OR(ISBLANK(H8),AND(ISTEXT(H8),H8="")),"Receipt awaiting confirmation",IF(NOT(ISNUMBER(I8)),"Check inputs",IF(I8=0,"Amounts match","Investigate difference"))))))</f>
      </c>
      <c r="K8" s="16"/>
      <c r="L8" s="17"/>
    </row>
    <row r="9" ht="47" customHeight="1">
      <c r="A9" s="18"/>
      <c r="B9" s="19"/>
      <c r="C9" s="19"/>
      <c r="D9" s="50"/>
      <c r="E9" s="50"/>
      <c r="F9" s="50"/>
      <c r="G9" s="51" t="str">
        <f>IF(OR(ISBLANK(A9),AND(ISTEXT(A9),A9="")),"",IF(OR(OR(ISBLANK(D9),AND(ISTEXT(D9),D9="")),OR(ISBLANK(E9),AND(ISTEXT(E9),E9="")),OR(ISBLANK(F9),AND(ISTEXT(F9),F9=""))),"",IF(COUNT(D9:F9)&lt;&gt;3,"",IF(AND(D9&gt;=0,E9&gt;=0,F9&gt;=0,E9&lt;=D9,F9&lt;=D9-E9),D9-E9-F9,""))))</f>
      </c>
      <c r="H9" s="50"/>
      <c r="I9" s="51" t="str">
        <f>IF(OR(ISBLANK(A9),AND(ISTEXT(A9),A9="")),"",IF(OR(OR(ISBLANK(G9),AND(ISTEXT(G9),G9="")),OR(ISBLANK(H9),AND(ISTEXT(H9),H9=""))),"",IF(AND(ISNUMBER(H9),H9&gt;=0),H9-G9,"")))</f>
      </c>
      <c r="J9" s="52" t="str">
        <f>IF(OR(ISBLANK(A9),AND(ISTEXT(A9),A9="")),"",IF(COUNTIFS($A$8:$A$27,A9)&gt;1,"Duplicate ID",IF(OR(OR(ISBLANK(B9),AND(ISTEXT(B9),B9="")),OR(ISBLANK(C9),AND(ISTEXT(C9),C9="")),OR(ISBLANK(G9),AND(ISTEXT(G9),G9="")),OR(ISBLANK(K9),AND(ISTEXT(K9),K9="")),OR(ISBLANK(L9),AND(ISTEXT(L9),L9=""))),"Check inputs",IF(OR(ISBLANK(H9),AND(ISTEXT(H9),H9="")),"Receipt awaiting confirmation",IF(NOT(ISNUMBER(I9)),"Check inputs",IF(I9=0,"Amounts match","Investigate difference"))))))</f>
      </c>
      <c r="K9" s="19"/>
      <c r="L9" s="20"/>
    </row>
    <row r="10" ht="47" customHeight="1">
      <c r="A10" s="18"/>
      <c r="B10" s="19"/>
      <c r="C10" s="19"/>
      <c r="D10" s="50"/>
      <c r="E10" s="50"/>
      <c r="F10" s="50"/>
      <c r="G10" s="51" t="str">
        <f>IF(OR(ISBLANK(A10),AND(ISTEXT(A10),A10="")),"",IF(OR(OR(ISBLANK(D10),AND(ISTEXT(D10),D10="")),OR(ISBLANK(E10),AND(ISTEXT(E10),E10="")),OR(ISBLANK(F10),AND(ISTEXT(F10),F10=""))),"",IF(COUNT(D10:F10)&lt;&gt;3,"",IF(AND(D10&gt;=0,E10&gt;=0,F10&gt;=0,E10&lt;=D10,F10&lt;=D10-E10),D10-E10-F10,""))))</f>
      </c>
      <c r="H10" s="50"/>
      <c r="I10" s="51" t="str">
        <f>IF(OR(ISBLANK(A10),AND(ISTEXT(A10),A10="")),"",IF(OR(OR(ISBLANK(G10),AND(ISTEXT(G10),G10="")),OR(ISBLANK(H10),AND(ISTEXT(H10),H10=""))),"",IF(AND(ISNUMBER(H10),H10&gt;=0),H10-G10,"")))</f>
      </c>
      <c r="J10" s="52" t="str">
        <f>IF(OR(ISBLANK(A10),AND(ISTEXT(A10),A10="")),"",IF(COUNTIFS($A$8:$A$27,A10)&gt;1,"Duplicate ID",IF(OR(OR(ISBLANK(B10),AND(ISTEXT(B10),B10="")),OR(ISBLANK(C10),AND(ISTEXT(C10),C10="")),OR(ISBLANK(G10),AND(ISTEXT(G10),G10="")),OR(ISBLANK(K10),AND(ISTEXT(K10),K10="")),OR(ISBLANK(L10),AND(ISTEXT(L10),L10=""))),"Check inputs",IF(OR(ISBLANK(H10),AND(ISTEXT(H10),H10="")),"Receipt awaiting confirmation",IF(NOT(ISNUMBER(I10)),"Check inputs",IF(I10=0,"Amounts match","Investigate difference"))))))</f>
      </c>
      <c r="K10" s="19"/>
      <c r="L10" s="20"/>
    </row>
    <row r="11" ht="47" customHeight="1">
      <c r="A11" s="18"/>
      <c r="B11" s="19"/>
      <c r="C11" s="19"/>
      <c r="D11" s="50"/>
      <c r="E11" s="50"/>
      <c r="F11" s="50"/>
      <c r="G11" s="51" t="str">
        <f>IF(OR(ISBLANK(A11),AND(ISTEXT(A11),A11="")),"",IF(OR(OR(ISBLANK(D11),AND(ISTEXT(D11),D11="")),OR(ISBLANK(E11),AND(ISTEXT(E11),E11="")),OR(ISBLANK(F11),AND(ISTEXT(F11),F11=""))),"",IF(COUNT(D11:F11)&lt;&gt;3,"",IF(AND(D11&gt;=0,E11&gt;=0,F11&gt;=0,E11&lt;=D11,F11&lt;=D11-E11),D11-E11-F11,""))))</f>
      </c>
      <c r="H11" s="50"/>
      <c r="I11" s="51" t="str">
        <f>IF(OR(ISBLANK(A11),AND(ISTEXT(A11),A11="")),"",IF(OR(OR(ISBLANK(G11),AND(ISTEXT(G11),G11="")),OR(ISBLANK(H11),AND(ISTEXT(H11),H11=""))),"",IF(AND(ISNUMBER(H11),H11&gt;=0),H11-G11,"")))</f>
      </c>
      <c r="J11" s="52" t="str">
        <f>IF(OR(ISBLANK(A11),AND(ISTEXT(A11),A11="")),"",IF(COUNTIFS($A$8:$A$27,A11)&gt;1,"Duplicate ID",IF(OR(OR(ISBLANK(B11),AND(ISTEXT(B11),B11="")),OR(ISBLANK(C11),AND(ISTEXT(C11),C11="")),OR(ISBLANK(G11),AND(ISTEXT(G11),G11="")),OR(ISBLANK(K11),AND(ISTEXT(K11),K11="")),OR(ISBLANK(L11),AND(ISTEXT(L11),L11=""))),"Check inputs",IF(OR(ISBLANK(H11),AND(ISTEXT(H11),H11="")),"Receipt awaiting confirmation",IF(NOT(ISNUMBER(I11)),"Check inputs",IF(I11=0,"Amounts match","Investigate difference"))))))</f>
      </c>
      <c r="K11" s="19"/>
      <c r="L11" s="20"/>
    </row>
    <row r="12" ht="47" customHeight="1">
      <c r="A12" s="18"/>
      <c r="B12" s="19"/>
      <c r="C12" s="19"/>
      <c r="D12" s="50"/>
      <c r="E12" s="50"/>
      <c r="F12" s="50"/>
      <c r="G12" s="51" t="str">
        <f>IF(OR(ISBLANK(A12),AND(ISTEXT(A12),A12="")),"",IF(OR(OR(ISBLANK(D12),AND(ISTEXT(D12),D12="")),OR(ISBLANK(E12),AND(ISTEXT(E12),E12="")),OR(ISBLANK(F12),AND(ISTEXT(F12),F12=""))),"",IF(COUNT(D12:F12)&lt;&gt;3,"",IF(AND(D12&gt;=0,E12&gt;=0,F12&gt;=0,E12&lt;=D12,F12&lt;=D12-E12),D12-E12-F12,""))))</f>
      </c>
      <c r="H12" s="50"/>
      <c r="I12" s="51" t="str">
        <f>IF(OR(ISBLANK(A12),AND(ISTEXT(A12),A12="")),"",IF(OR(OR(ISBLANK(G12),AND(ISTEXT(G12),G12="")),OR(ISBLANK(H12),AND(ISTEXT(H12),H12=""))),"",IF(AND(ISNUMBER(H12),H12&gt;=0),H12-G12,"")))</f>
      </c>
      <c r="J12" s="52" t="str">
        <f>IF(OR(ISBLANK(A12),AND(ISTEXT(A12),A12="")),"",IF(COUNTIFS($A$8:$A$27,A12)&gt;1,"Duplicate ID",IF(OR(OR(ISBLANK(B12),AND(ISTEXT(B12),B12="")),OR(ISBLANK(C12),AND(ISTEXT(C12),C12="")),OR(ISBLANK(G12),AND(ISTEXT(G12),G12="")),OR(ISBLANK(K12),AND(ISTEXT(K12),K12="")),OR(ISBLANK(L12),AND(ISTEXT(L12),L12=""))),"Check inputs",IF(OR(ISBLANK(H12),AND(ISTEXT(H12),H12="")),"Receipt awaiting confirmation",IF(NOT(ISNUMBER(I12)),"Check inputs",IF(I12=0,"Amounts match","Investigate difference"))))))</f>
      </c>
      <c r="K12" s="19"/>
      <c r="L12" s="20"/>
    </row>
    <row r="13" ht="47" customHeight="1">
      <c r="A13" s="18"/>
      <c r="B13" s="19"/>
      <c r="C13" s="19"/>
      <c r="D13" s="50"/>
      <c r="E13" s="50"/>
      <c r="F13" s="50"/>
      <c r="G13" s="51" t="str">
        <f>IF(OR(ISBLANK(A13),AND(ISTEXT(A13),A13="")),"",IF(OR(OR(ISBLANK(D13),AND(ISTEXT(D13),D13="")),OR(ISBLANK(E13),AND(ISTEXT(E13),E13="")),OR(ISBLANK(F13),AND(ISTEXT(F13),F13=""))),"",IF(COUNT(D13:F13)&lt;&gt;3,"",IF(AND(D13&gt;=0,E13&gt;=0,F13&gt;=0,E13&lt;=D13,F13&lt;=D13-E13),D13-E13-F13,""))))</f>
      </c>
      <c r="H13" s="50"/>
      <c r="I13" s="51" t="str">
        <f>IF(OR(ISBLANK(A13),AND(ISTEXT(A13),A13="")),"",IF(OR(OR(ISBLANK(G13),AND(ISTEXT(G13),G13="")),OR(ISBLANK(H13),AND(ISTEXT(H13),H13=""))),"",IF(AND(ISNUMBER(H13),H13&gt;=0),H13-G13,"")))</f>
      </c>
      <c r="J13" s="52" t="str">
        <f>IF(OR(ISBLANK(A13),AND(ISTEXT(A13),A13="")),"",IF(COUNTIFS($A$8:$A$27,A13)&gt;1,"Duplicate ID",IF(OR(OR(ISBLANK(B13),AND(ISTEXT(B13),B13="")),OR(ISBLANK(C13),AND(ISTEXT(C13),C13="")),OR(ISBLANK(G13),AND(ISTEXT(G13),G13="")),OR(ISBLANK(K13),AND(ISTEXT(K13),K13="")),OR(ISBLANK(L13),AND(ISTEXT(L13),L13=""))),"Check inputs",IF(OR(ISBLANK(H13),AND(ISTEXT(H13),H13="")),"Receipt awaiting confirmation",IF(NOT(ISNUMBER(I13)),"Check inputs",IF(I13=0,"Amounts match","Investigate difference"))))))</f>
      </c>
      <c r="K13" s="19"/>
      <c r="L13" s="20"/>
    </row>
    <row r="14" ht="47" customHeight="1">
      <c r="A14" s="18"/>
      <c r="B14" s="19"/>
      <c r="C14" s="19"/>
      <c r="D14" s="50"/>
      <c r="E14" s="50"/>
      <c r="F14" s="50"/>
      <c r="G14" s="51" t="str">
        <f>IF(OR(ISBLANK(A14),AND(ISTEXT(A14),A14="")),"",IF(OR(OR(ISBLANK(D14),AND(ISTEXT(D14),D14="")),OR(ISBLANK(E14),AND(ISTEXT(E14),E14="")),OR(ISBLANK(F14),AND(ISTEXT(F14),F14=""))),"",IF(COUNT(D14:F14)&lt;&gt;3,"",IF(AND(D14&gt;=0,E14&gt;=0,F14&gt;=0,E14&lt;=D14,F14&lt;=D14-E14),D14-E14-F14,""))))</f>
      </c>
      <c r="H14" s="50"/>
      <c r="I14" s="51" t="str">
        <f>IF(OR(ISBLANK(A14),AND(ISTEXT(A14),A14="")),"",IF(OR(OR(ISBLANK(G14),AND(ISTEXT(G14),G14="")),OR(ISBLANK(H14),AND(ISTEXT(H14),H14=""))),"",IF(AND(ISNUMBER(H14),H14&gt;=0),H14-G14,"")))</f>
      </c>
      <c r="J14" s="52" t="str">
        <f>IF(OR(ISBLANK(A14),AND(ISTEXT(A14),A14="")),"",IF(COUNTIFS($A$8:$A$27,A14)&gt;1,"Duplicate ID",IF(OR(OR(ISBLANK(B14),AND(ISTEXT(B14),B14="")),OR(ISBLANK(C14),AND(ISTEXT(C14),C14="")),OR(ISBLANK(G14),AND(ISTEXT(G14),G14="")),OR(ISBLANK(K14),AND(ISTEXT(K14),K14="")),OR(ISBLANK(L14),AND(ISTEXT(L14),L14=""))),"Check inputs",IF(OR(ISBLANK(H14),AND(ISTEXT(H14),H14="")),"Receipt awaiting confirmation",IF(NOT(ISNUMBER(I14)),"Check inputs",IF(I14=0,"Amounts match","Investigate difference"))))))</f>
      </c>
      <c r="K14" s="19"/>
      <c r="L14" s="20"/>
    </row>
    <row r="15" ht="47" customHeight="1">
      <c r="A15" s="18"/>
      <c r="B15" s="19"/>
      <c r="C15" s="19"/>
      <c r="D15" s="50"/>
      <c r="E15" s="50"/>
      <c r="F15" s="50"/>
      <c r="G15" s="51" t="str">
        <f>IF(OR(ISBLANK(A15),AND(ISTEXT(A15),A15="")),"",IF(OR(OR(ISBLANK(D15),AND(ISTEXT(D15),D15="")),OR(ISBLANK(E15),AND(ISTEXT(E15),E15="")),OR(ISBLANK(F15),AND(ISTEXT(F15),F15=""))),"",IF(COUNT(D15:F15)&lt;&gt;3,"",IF(AND(D15&gt;=0,E15&gt;=0,F15&gt;=0,E15&lt;=D15,F15&lt;=D15-E15),D15-E15-F15,""))))</f>
      </c>
      <c r="H15" s="50"/>
      <c r="I15" s="51" t="str">
        <f>IF(OR(ISBLANK(A15),AND(ISTEXT(A15),A15="")),"",IF(OR(OR(ISBLANK(G15),AND(ISTEXT(G15),G15="")),OR(ISBLANK(H15),AND(ISTEXT(H15),H15=""))),"",IF(AND(ISNUMBER(H15),H15&gt;=0),H15-G15,"")))</f>
      </c>
      <c r="J15" s="52" t="str">
        <f>IF(OR(ISBLANK(A15),AND(ISTEXT(A15),A15="")),"",IF(COUNTIFS($A$8:$A$27,A15)&gt;1,"Duplicate ID",IF(OR(OR(ISBLANK(B15),AND(ISTEXT(B15),B15="")),OR(ISBLANK(C15),AND(ISTEXT(C15),C15="")),OR(ISBLANK(G15),AND(ISTEXT(G15),G15="")),OR(ISBLANK(K15),AND(ISTEXT(K15),K15="")),OR(ISBLANK(L15),AND(ISTEXT(L15),L15=""))),"Check inputs",IF(OR(ISBLANK(H15),AND(ISTEXT(H15),H15="")),"Receipt awaiting confirmation",IF(NOT(ISNUMBER(I15)),"Check inputs",IF(I15=0,"Amounts match","Investigate difference"))))))</f>
      </c>
      <c r="K15" s="19"/>
      <c r="L15" s="20"/>
    </row>
    <row r="16" ht="47" customHeight="1">
      <c r="A16" s="18"/>
      <c r="B16" s="19"/>
      <c r="C16" s="19"/>
      <c r="D16" s="50"/>
      <c r="E16" s="50"/>
      <c r="F16" s="50"/>
      <c r="G16" s="51" t="str">
        <f>IF(OR(ISBLANK(A16),AND(ISTEXT(A16),A16="")),"",IF(OR(OR(ISBLANK(D16),AND(ISTEXT(D16),D16="")),OR(ISBLANK(E16),AND(ISTEXT(E16),E16="")),OR(ISBLANK(F16),AND(ISTEXT(F16),F16=""))),"",IF(COUNT(D16:F16)&lt;&gt;3,"",IF(AND(D16&gt;=0,E16&gt;=0,F16&gt;=0,E16&lt;=D16,F16&lt;=D16-E16),D16-E16-F16,""))))</f>
      </c>
      <c r="H16" s="50"/>
      <c r="I16" s="51" t="str">
        <f>IF(OR(ISBLANK(A16),AND(ISTEXT(A16),A16="")),"",IF(OR(OR(ISBLANK(G16),AND(ISTEXT(G16),G16="")),OR(ISBLANK(H16),AND(ISTEXT(H16),H16=""))),"",IF(AND(ISNUMBER(H16),H16&gt;=0),H16-G16,"")))</f>
      </c>
      <c r="J16" s="52" t="str">
        <f>IF(OR(ISBLANK(A16),AND(ISTEXT(A16),A16="")),"",IF(COUNTIFS($A$8:$A$27,A16)&gt;1,"Duplicate ID",IF(OR(OR(ISBLANK(B16),AND(ISTEXT(B16),B16="")),OR(ISBLANK(C16),AND(ISTEXT(C16),C16="")),OR(ISBLANK(G16),AND(ISTEXT(G16),G16="")),OR(ISBLANK(K16),AND(ISTEXT(K16),K16="")),OR(ISBLANK(L16),AND(ISTEXT(L16),L16=""))),"Check inputs",IF(OR(ISBLANK(H16),AND(ISTEXT(H16),H16="")),"Receipt awaiting confirmation",IF(NOT(ISNUMBER(I16)),"Check inputs",IF(I16=0,"Amounts match","Investigate difference"))))))</f>
      </c>
      <c r="K16" s="19"/>
      <c r="L16" s="20"/>
    </row>
    <row r="17" ht="47" customHeight="1">
      <c r="A17" s="18"/>
      <c r="B17" s="19"/>
      <c r="C17" s="19"/>
      <c r="D17" s="50"/>
      <c r="E17" s="50"/>
      <c r="F17" s="50"/>
      <c r="G17" s="51" t="str">
        <f>IF(OR(ISBLANK(A17),AND(ISTEXT(A17),A17="")),"",IF(OR(OR(ISBLANK(D17),AND(ISTEXT(D17),D17="")),OR(ISBLANK(E17),AND(ISTEXT(E17),E17="")),OR(ISBLANK(F17),AND(ISTEXT(F17),F17=""))),"",IF(COUNT(D17:F17)&lt;&gt;3,"",IF(AND(D17&gt;=0,E17&gt;=0,F17&gt;=0,E17&lt;=D17,F17&lt;=D17-E17),D17-E17-F17,""))))</f>
      </c>
      <c r="H17" s="50"/>
      <c r="I17" s="51" t="str">
        <f>IF(OR(ISBLANK(A17),AND(ISTEXT(A17),A17="")),"",IF(OR(OR(ISBLANK(G17),AND(ISTEXT(G17),G17="")),OR(ISBLANK(H17),AND(ISTEXT(H17),H17=""))),"",IF(AND(ISNUMBER(H17),H17&gt;=0),H17-G17,"")))</f>
      </c>
      <c r="J17" s="52" t="str">
        <f>IF(OR(ISBLANK(A17),AND(ISTEXT(A17),A17="")),"",IF(COUNTIFS($A$8:$A$27,A17)&gt;1,"Duplicate ID",IF(OR(OR(ISBLANK(B17),AND(ISTEXT(B17),B17="")),OR(ISBLANK(C17),AND(ISTEXT(C17),C17="")),OR(ISBLANK(G17),AND(ISTEXT(G17),G17="")),OR(ISBLANK(K17),AND(ISTEXT(K17),K17="")),OR(ISBLANK(L17),AND(ISTEXT(L17),L17=""))),"Check inputs",IF(OR(ISBLANK(H17),AND(ISTEXT(H17),H17="")),"Receipt awaiting confirmation",IF(NOT(ISNUMBER(I17)),"Check inputs",IF(I17=0,"Amounts match","Investigate difference"))))))</f>
      </c>
      <c r="K17" s="19"/>
      <c r="L17" s="20"/>
    </row>
    <row r="18" ht="47" customHeight="1">
      <c r="A18" s="18"/>
      <c r="B18" s="19"/>
      <c r="C18" s="19"/>
      <c r="D18" s="50"/>
      <c r="E18" s="50"/>
      <c r="F18" s="50"/>
      <c r="G18" s="51" t="str">
        <f>IF(OR(ISBLANK(A18),AND(ISTEXT(A18),A18="")),"",IF(OR(OR(ISBLANK(D18),AND(ISTEXT(D18),D18="")),OR(ISBLANK(E18),AND(ISTEXT(E18),E18="")),OR(ISBLANK(F18),AND(ISTEXT(F18),F18=""))),"",IF(COUNT(D18:F18)&lt;&gt;3,"",IF(AND(D18&gt;=0,E18&gt;=0,F18&gt;=0,E18&lt;=D18,F18&lt;=D18-E18),D18-E18-F18,""))))</f>
      </c>
      <c r="H18" s="50"/>
      <c r="I18" s="51" t="str">
        <f>IF(OR(ISBLANK(A18),AND(ISTEXT(A18),A18="")),"",IF(OR(OR(ISBLANK(G18),AND(ISTEXT(G18),G18="")),OR(ISBLANK(H18),AND(ISTEXT(H18),H18=""))),"",IF(AND(ISNUMBER(H18),H18&gt;=0),H18-G18,"")))</f>
      </c>
      <c r="J18" s="52" t="str">
        <f>IF(OR(ISBLANK(A18),AND(ISTEXT(A18),A18="")),"",IF(COUNTIFS($A$8:$A$27,A18)&gt;1,"Duplicate ID",IF(OR(OR(ISBLANK(B18),AND(ISTEXT(B18),B18="")),OR(ISBLANK(C18),AND(ISTEXT(C18),C18="")),OR(ISBLANK(G18),AND(ISTEXT(G18),G18="")),OR(ISBLANK(K18),AND(ISTEXT(K18),K18="")),OR(ISBLANK(L18),AND(ISTEXT(L18),L18=""))),"Check inputs",IF(OR(ISBLANK(H18),AND(ISTEXT(H18),H18="")),"Receipt awaiting confirmation",IF(NOT(ISNUMBER(I18)),"Check inputs",IF(I18=0,"Amounts match","Investigate difference"))))))</f>
      </c>
      <c r="K18" s="19"/>
      <c r="L18" s="20"/>
    </row>
    <row r="19" ht="47" customHeight="1">
      <c r="A19" s="18"/>
      <c r="B19" s="19"/>
      <c r="C19" s="19"/>
      <c r="D19" s="50"/>
      <c r="E19" s="50"/>
      <c r="F19" s="50"/>
      <c r="G19" s="51" t="str">
        <f>IF(OR(ISBLANK(A19),AND(ISTEXT(A19),A19="")),"",IF(OR(OR(ISBLANK(D19),AND(ISTEXT(D19),D19="")),OR(ISBLANK(E19),AND(ISTEXT(E19),E19="")),OR(ISBLANK(F19),AND(ISTEXT(F19),F19=""))),"",IF(COUNT(D19:F19)&lt;&gt;3,"",IF(AND(D19&gt;=0,E19&gt;=0,F19&gt;=0,E19&lt;=D19,F19&lt;=D19-E19),D19-E19-F19,""))))</f>
      </c>
      <c r="H19" s="50"/>
      <c r="I19" s="51" t="str">
        <f>IF(OR(ISBLANK(A19),AND(ISTEXT(A19),A19="")),"",IF(OR(OR(ISBLANK(G19),AND(ISTEXT(G19),G19="")),OR(ISBLANK(H19),AND(ISTEXT(H19),H19=""))),"",IF(AND(ISNUMBER(H19),H19&gt;=0),H19-G19,"")))</f>
      </c>
      <c r="J19" s="52" t="str">
        <f>IF(OR(ISBLANK(A19),AND(ISTEXT(A19),A19="")),"",IF(COUNTIFS($A$8:$A$27,A19)&gt;1,"Duplicate ID",IF(OR(OR(ISBLANK(B19),AND(ISTEXT(B19),B19="")),OR(ISBLANK(C19),AND(ISTEXT(C19),C19="")),OR(ISBLANK(G19),AND(ISTEXT(G19),G19="")),OR(ISBLANK(K19),AND(ISTEXT(K19),K19="")),OR(ISBLANK(L19),AND(ISTEXT(L19),L19=""))),"Check inputs",IF(OR(ISBLANK(H19),AND(ISTEXT(H19),H19="")),"Receipt awaiting confirmation",IF(NOT(ISNUMBER(I19)),"Check inputs",IF(I19=0,"Amounts match","Investigate difference"))))))</f>
      </c>
      <c r="K19" s="19"/>
      <c r="L19" s="20"/>
    </row>
    <row r="20" ht="47" customHeight="1">
      <c r="A20" s="18"/>
      <c r="B20" s="19"/>
      <c r="C20" s="19"/>
      <c r="D20" s="50"/>
      <c r="E20" s="50"/>
      <c r="F20" s="50"/>
      <c r="G20" s="51" t="str">
        <f>IF(OR(ISBLANK(A20),AND(ISTEXT(A20),A20="")),"",IF(OR(OR(ISBLANK(D20),AND(ISTEXT(D20),D20="")),OR(ISBLANK(E20),AND(ISTEXT(E20),E20="")),OR(ISBLANK(F20),AND(ISTEXT(F20),F20=""))),"",IF(COUNT(D20:F20)&lt;&gt;3,"",IF(AND(D20&gt;=0,E20&gt;=0,F20&gt;=0,E20&lt;=D20,F20&lt;=D20-E20),D20-E20-F20,""))))</f>
      </c>
      <c r="H20" s="50"/>
      <c r="I20" s="51" t="str">
        <f>IF(OR(ISBLANK(A20),AND(ISTEXT(A20),A20="")),"",IF(OR(OR(ISBLANK(G20),AND(ISTEXT(G20),G20="")),OR(ISBLANK(H20),AND(ISTEXT(H20),H20=""))),"",IF(AND(ISNUMBER(H20),H20&gt;=0),H20-G20,"")))</f>
      </c>
      <c r="J20" s="52" t="str">
        <f>IF(OR(ISBLANK(A20),AND(ISTEXT(A20),A20="")),"",IF(COUNTIFS($A$8:$A$27,A20)&gt;1,"Duplicate ID",IF(OR(OR(ISBLANK(B20),AND(ISTEXT(B20),B20="")),OR(ISBLANK(C20),AND(ISTEXT(C20),C20="")),OR(ISBLANK(G20),AND(ISTEXT(G20),G20="")),OR(ISBLANK(K20),AND(ISTEXT(K20),K20="")),OR(ISBLANK(L20),AND(ISTEXT(L20),L20=""))),"Check inputs",IF(OR(ISBLANK(H20),AND(ISTEXT(H20),H20="")),"Receipt awaiting confirmation",IF(NOT(ISNUMBER(I20)),"Check inputs",IF(I20=0,"Amounts match","Investigate difference"))))))</f>
      </c>
      <c r="K20" s="19"/>
      <c r="L20" s="20"/>
    </row>
    <row r="21" ht="47" customHeight="1">
      <c r="A21" s="18"/>
      <c r="B21" s="19"/>
      <c r="C21" s="19"/>
      <c r="D21" s="50"/>
      <c r="E21" s="50"/>
      <c r="F21" s="50"/>
      <c r="G21" s="51" t="str">
        <f>IF(OR(ISBLANK(A21),AND(ISTEXT(A21),A21="")),"",IF(OR(OR(ISBLANK(D21),AND(ISTEXT(D21),D21="")),OR(ISBLANK(E21),AND(ISTEXT(E21),E21="")),OR(ISBLANK(F21),AND(ISTEXT(F21),F21=""))),"",IF(COUNT(D21:F21)&lt;&gt;3,"",IF(AND(D21&gt;=0,E21&gt;=0,F21&gt;=0,E21&lt;=D21,F21&lt;=D21-E21),D21-E21-F21,""))))</f>
      </c>
      <c r="H21" s="50"/>
      <c r="I21" s="51" t="str">
        <f>IF(OR(ISBLANK(A21),AND(ISTEXT(A21),A21="")),"",IF(OR(OR(ISBLANK(G21),AND(ISTEXT(G21),G21="")),OR(ISBLANK(H21),AND(ISTEXT(H21),H21=""))),"",IF(AND(ISNUMBER(H21),H21&gt;=0),H21-G21,"")))</f>
      </c>
      <c r="J21" s="52" t="str">
        <f>IF(OR(ISBLANK(A21),AND(ISTEXT(A21),A21="")),"",IF(COUNTIFS($A$8:$A$27,A21)&gt;1,"Duplicate ID",IF(OR(OR(ISBLANK(B21),AND(ISTEXT(B21),B21="")),OR(ISBLANK(C21),AND(ISTEXT(C21),C21="")),OR(ISBLANK(G21),AND(ISTEXT(G21),G21="")),OR(ISBLANK(K21),AND(ISTEXT(K21),K21="")),OR(ISBLANK(L21),AND(ISTEXT(L21),L21=""))),"Check inputs",IF(OR(ISBLANK(H21),AND(ISTEXT(H21),H21="")),"Receipt awaiting confirmation",IF(NOT(ISNUMBER(I21)),"Check inputs",IF(I21=0,"Amounts match","Investigate difference"))))))</f>
      </c>
      <c r="K21" s="19"/>
      <c r="L21" s="20"/>
    </row>
    <row r="22" ht="47" customHeight="1">
      <c r="A22" s="18"/>
      <c r="B22" s="19"/>
      <c r="C22" s="19"/>
      <c r="D22" s="50"/>
      <c r="E22" s="50"/>
      <c r="F22" s="50"/>
      <c r="G22" s="51" t="str">
        <f>IF(OR(ISBLANK(A22),AND(ISTEXT(A22),A22="")),"",IF(OR(OR(ISBLANK(D22),AND(ISTEXT(D22),D22="")),OR(ISBLANK(E22),AND(ISTEXT(E22),E22="")),OR(ISBLANK(F22),AND(ISTEXT(F22),F22=""))),"",IF(COUNT(D22:F22)&lt;&gt;3,"",IF(AND(D22&gt;=0,E22&gt;=0,F22&gt;=0,E22&lt;=D22,F22&lt;=D22-E22),D22-E22-F22,""))))</f>
      </c>
      <c r="H22" s="50"/>
      <c r="I22" s="51" t="str">
        <f>IF(OR(ISBLANK(A22),AND(ISTEXT(A22),A22="")),"",IF(OR(OR(ISBLANK(G22),AND(ISTEXT(G22),G22="")),OR(ISBLANK(H22),AND(ISTEXT(H22),H22=""))),"",IF(AND(ISNUMBER(H22),H22&gt;=0),H22-G22,"")))</f>
      </c>
      <c r="J22" s="52" t="str">
        <f>IF(OR(ISBLANK(A22),AND(ISTEXT(A22),A22="")),"",IF(COUNTIFS($A$8:$A$27,A22)&gt;1,"Duplicate ID",IF(OR(OR(ISBLANK(B22),AND(ISTEXT(B22),B22="")),OR(ISBLANK(C22),AND(ISTEXT(C22),C22="")),OR(ISBLANK(G22),AND(ISTEXT(G22),G22="")),OR(ISBLANK(K22),AND(ISTEXT(K22),K22="")),OR(ISBLANK(L22),AND(ISTEXT(L22),L22=""))),"Check inputs",IF(OR(ISBLANK(H22),AND(ISTEXT(H22),H22="")),"Receipt awaiting confirmation",IF(NOT(ISNUMBER(I22)),"Check inputs",IF(I22=0,"Amounts match","Investigate difference"))))))</f>
      </c>
      <c r="K22" s="19"/>
      <c r="L22" s="20"/>
    </row>
    <row r="23" ht="47" customHeight="1">
      <c r="A23" s="18"/>
      <c r="B23" s="19"/>
      <c r="C23" s="19"/>
      <c r="D23" s="50"/>
      <c r="E23" s="50"/>
      <c r="F23" s="50"/>
      <c r="G23" s="51" t="str">
        <f>IF(OR(ISBLANK(A23),AND(ISTEXT(A23),A23="")),"",IF(OR(OR(ISBLANK(D23),AND(ISTEXT(D23),D23="")),OR(ISBLANK(E23),AND(ISTEXT(E23),E23="")),OR(ISBLANK(F23),AND(ISTEXT(F23),F23=""))),"",IF(COUNT(D23:F23)&lt;&gt;3,"",IF(AND(D23&gt;=0,E23&gt;=0,F23&gt;=0,E23&lt;=D23,F23&lt;=D23-E23),D23-E23-F23,""))))</f>
      </c>
      <c r="H23" s="50"/>
      <c r="I23" s="51" t="str">
        <f>IF(OR(ISBLANK(A23),AND(ISTEXT(A23),A23="")),"",IF(OR(OR(ISBLANK(G23),AND(ISTEXT(G23),G23="")),OR(ISBLANK(H23),AND(ISTEXT(H23),H23=""))),"",IF(AND(ISNUMBER(H23),H23&gt;=0),H23-G23,"")))</f>
      </c>
      <c r="J23" s="52" t="str">
        <f>IF(OR(ISBLANK(A23),AND(ISTEXT(A23),A23="")),"",IF(COUNTIFS($A$8:$A$27,A23)&gt;1,"Duplicate ID",IF(OR(OR(ISBLANK(B23),AND(ISTEXT(B23),B23="")),OR(ISBLANK(C23),AND(ISTEXT(C23),C23="")),OR(ISBLANK(G23),AND(ISTEXT(G23),G23="")),OR(ISBLANK(K23),AND(ISTEXT(K23),K23="")),OR(ISBLANK(L23),AND(ISTEXT(L23),L23=""))),"Check inputs",IF(OR(ISBLANK(H23),AND(ISTEXT(H23),H23="")),"Receipt awaiting confirmation",IF(NOT(ISNUMBER(I23)),"Check inputs",IF(I23=0,"Amounts match","Investigate difference"))))))</f>
      </c>
      <c r="K23" s="19"/>
      <c r="L23" s="20"/>
    </row>
    <row r="24" ht="47" customHeight="1">
      <c r="A24" s="18"/>
      <c r="B24" s="19"/>
      <c r="C24" s="19"/>
      <c r="D24" s="50"/>
      <c r="E24" s="50"/>
      <c r="F24" s="50"/>
      <c r="G24" s="51" t="str">
        <f>IF(OR(ISBLANK(A24),AND(ISTEXT(A24),A24="")),"",IF(OR(OR(ISBLANK(D24),AND(ISTEXT(D24),D24="")),OR(ISBLANK(E24),AND(ISTEXT(E24),E24="")),OR(ISBLANK(F24),AND(ISTEXT(F24),F24=""))),"",IF(COUNT(D24:F24)&lt;&gt;3,"",IF(AND(D24&gt;=0,E24&gt;=0,F24&gt;=0,E24&lt;=D24,F24&lt;=D24-E24),D24-E24-F24,""))))</f>
      </c>
      <c r="H24" s="50"/>
      <c r="I24" s="51" t="str">
        <f>IF(OR(ISBLANK(A24),AND(ISTEXT(A24),A24="")),"",IF(OR(OR(ISBLANK(G24),AND(ISTEXT(G24),G24="")),OR(ISBLANK(H24),AND(ISTEXT(H24),H24=""))),"",IF(AND(ISNUMBER(H24),H24&gt;=0),H24-G24,"")))</f>
      </c>
      <c r="J24" s="52" t="str">
        <f>IF(OR(ISBLANK(A24),AND(ISTEXT(A24),A24="")),"",IF(COUNTIFS($A$8:$A$27,A24)&gt;1,"Duplicate ID",IF(OR(OR(ISBLANK(B24),AND(ISTEXT(B24),B24="")),OR(ISBLANK(C24),AND(ISTEXT(C24),C24="")),OR(ISBLANK(G24),AND(ISTEXT(G24),G24="")),OR(ISBLANK(K24),AND(ISTEXT(K24),K24="")),OR(ISBLANK(L24),AND(ISTEXT(L24),L24=""))),"Check inputs",IF(OR(ISBLANK(H24),AND(ISTEXT(H24),H24="")),"Receipt awaiting confirmation",IF(NOT(ISNUMBER(I24)),"Check inputs",IF(I24=0,"Amounts match","Investigate difference"))))))</f>
      </c>
      <c r="K24" s="19"/>
      <c r="L24" s="20"/>
    </row>
    <row r="25" ht="47" customHeight="1">
      <c r="A25" s="18"/>
      <c r="B25" s="19"/>
      <c r="C25" s="19"/>
      <c r="D25" s="50"/>
      <c r="E25" s="50"/>
      <c r="F25" s="50"/>
      <c r="G25" s="51" t="str">
        <f>IF(OR(ISBLANK(A25),AND(ISTEXT(A25),A25="")),"",IF(OR(OR(ISBLANK(D25),AND(ISTEXT(D25),D25="")),OR(ISBLANK(E25),AND(ISTEXT(E25),E25="")),OR(ISBLANK(F25),AND(ISTEXT(F25),F25=""))),"",IF(COUNT(D25:F25)&lt;&gt;3,"",IF(AND(D25&gt;=0,E25&gt;=0,F25&gt;=0,E25&lt;=D25,F25&lt;=D25-E25),D25-E25-F25,""))))</f>
      </c>
      <c r="H25" s="50"/>
      <c r="I25" s="51" t="str">
        <f>IF(OR(ISBLANK(A25),AND(ISTEXT(A25),A25="")),"",IF(OR(OR(ISBLANK(G25),AND(ISTEXT(G25),G25="")),OR(ISBLANK(H25),AND(ISTEXT(H25),H25=""))),"",IF(AND(ISNUMBER(H25),H25&gt;=0),H25-G25,"")))</f>
      </c>
      <c r="J25" s="52" t="str">
        <f>IF(OR(ISBLANK(A25),AND(ISTEXT(A25),A25="")),"",IF(COUNTIFS($A$8:$A$27,A25)&gt;1,"Duplicate ID",IF(OR(OR(ISBLANK(B25),AND(ISTEXT(B25),B25="")),OR(ISBLANK(C25),AND(ISTEXT(C25),C25="")),OR(ISBLANK(G25),AND(ISTEXT(G25),G25="")),OR(ISBLANK(K25),AND(ISTEXT(K25),K25="")),OR(ISBLANK(L25),AND(ISTEXT(L25),L25=""))),"Check inputs",IF(OR(ISBLANK(H25),AND(ISTEXT(H25),H25="")),"Receipt awaiting confirmation",IF(NOT(ISNUMBER(I25)),"Check inputs",IF(I25=0,"Amounts match","Investigate difference"))))))</f>
      </c>
      <c r="K25" s="19"/>
      <c r="L25" s="20"/>
    </row>
    <row r="26" ht="47" customHeight="1">
      <c r="A26" s="18"/>
      <c r="B26" s="19"/>
      <c r="C26" s="19"/>
      <c r="D26" s="50"/>
      <c r="E26" s="50"/>
      <c r="F26" s="50"/>
      <c r="G26" s="51" t="str">
        <f>IF(OR(ISBLANK(A26),AND(ISTEXT(A26),A26="")),"",IF(OR(OR(ISBLANK(D26),AND(ISTEXT(D26),D26="")),OR(ISBLANK(E26),AND(ISTEXT(E26),E26="")),OR(ISBLANK(F26),AND(ISTEXT(F26),F26=""))),"",IF(COUNT(D26:F26)&lt;&gt;3,"",IF(AND(D26&gt;=0,E26&gt;=0,F26&gt;=0,E26&lt;=D26,F26&lt;=D26-E26),D26-E26-F26,""))))</f>
      </c>
      <c r="H26" s="50"/>
      <c r="I26" s="51" t="str">
        <f>IF(OR(ISBLANK(A26),AND(ISTEXT(A26),A26="")),"",IF(OR(OR(ISBLANK(G26),AND(ISTEXT(G26),G26="")),OR(ISBLANK(H26),AND(ISTEXT(H26),H26=""))),"",IF(AND(ISNUMBER(H26),H26&gt;=0),H26-G26,"")))</f>
      </c>
      <c r="J26" s="52" t="str">
        <f>IF(OR(ISBLANK(A26),AND(ISTEXT(A26),A26="")),"",IF(COUNTIFS($A$8:$A$27,A26)&gt;1,"Duplicate ID",IF(OR(OR(ISBLANK(B26),AND(ISTEXT(B26),B26="")),OR(ISBLANK(C26),AND(ISTEXT(C26),C26="")),OR(ISBLANK(G26),AND(ISTEXT(G26),G26="")),OR(ISBLANK(K26),AND(ISTEXT(K26),K26="")),OR(ISBLANK(L26),AND(ISTEXT(L26),L26=""))),"Check inputs",IF(OR(ISBLANK(H26),AND(ISTEXT(H26),H26="")),"Receipt awaiting confirmation",IF(NOT(ISNUMBER(I26)),"Check inputs",IF(I26=0,"Amounts match","Investigate difference"))))))</f>
      </c>
      <c r="K26" s="19"/>
      <c r="L26" s="20"/>
    </row>
    <row r="27" ht="47" customHeight="1">
      <c r="A27" s="21"/>
      <c r="B27" s="22"/>
      <c r="C27" s="22"/>
      <c r="D27" s="53"/>
      <c r="E27" s="53"/>
      <c r="F27" s="53"/>
      <c r="G27" s="54" t="str">
        <f>IF(OR(ISBLANK(A27),AND(ISTEXT(A27),A27="")),"",IF(OR(OR(ISBLANK(D27),AND(ISTEXT(D27),D27="")),OR(ISBLANK(E27),AND(ISTEXT(E27),E27="")),OR(ISBLANK(F27),AND(ISTEXT(F27),F27=""))),"",IF(COUNT(D27:F27)&lt;&gt;3,"",IF(AND(D27&gt;=0,E27&gt;=0,F27&gt;=0,E27&lt;=D27,F27&lt;=D27-E27),D27-E27-F27,""))))</f>
      </c>
      <c r="H27" s="53"/>
      <c r="I27" s="54" t="str">
        <f>IF(OR(ISBLANK(A27),AND(ISTEXT(A27),A27="")),"",IF(OR(OR(ISBLANK(G27),AND(ISTEXT(G27),G27="")),OR(ISBLANK(H27),AND(ISTEXT(H27),H27=""))),"",IF(AND(ISNUMBER(H27),H27&gt;=0),H27-G27,"")))</f>
      </c>
      <c r="J27" s="55" t="str">
        <f>IF(OR(ISBLANK(A27),AND(ISTEXT(A27),A27="")),"",IF(COUNTIFS($A$8:$A$27,A27)&gt;1,"Duplicate ID",IF(OR(OR(ISBLANK(B27),AND(ISTEXT(B27),B27="")),OR(ISBLANK(C27),AND(ISTEXT(C27),C27="")),OR(ISBLANK(G27),AND(ISTEXT(G27),G27="")),OR(ISBLANK(K27),AND(ISTEXT(K27),K27="")),OR(ISBLANK(L27),AND(ISTEXT(L27),L27=""))),"Check inputs",IF(OR(ISBLANK(H27),AND(ISTEXT(H27),H27="")),"Receipt awaiting confirmation",IF(NOT(ISNUMBER(I27)),"Check inputs",IF(I27=0,"Amounts match","Investigate difference"))))))</f>
      </c>
      <c r="K27" s="22"/>
      <c r="L27" s="23"/>
    </row>
    <row r="28" ht="30" customHeight="1">
      <c r="A28" s="3"/>
      <c r="B28" s="3"/>
      <c r="C28" s="3"/>
      <c r="D28" s="3"/>
      <c r="E28" s="3"/>
      <c r="F28" s="3"/>
      <c r="G28" s="3"/>
      <c r="H28" s="3"/>
      <c r="I28" s="3"/>
      <c r="J28" s="3"/>
      <c r="K28" s="3"/>
      <c r="L28" s="3"/>
    </row>
    <row r="29" ht="38" customHeight="1">
      <c r="A29" s="3" t="str">
        <v>Calculations cover rows 8–27 only. Extend all formula references before adding rows. Keep evidence with this file; calculations do not authorise bookings, purchases, payments or safety decisions.</v>
      </c>
      <c r="B29" s="3"/>
      <c r="C29" s="3"/>
      <c r="D29" s="3"/>
      <c r="E29" s="3"/>
      <c r="F29" s="3"/>
      <c r="G29" s="3"/>
      <c r="H29" s="3"/>
      <c r="I29" s="3"/>
      <c r="J29" s="3"/>
      <c r="K29" s="3"/>
      <c r="L29" s="3"/>
    </row>
    <row r="30" ht="30" customHeight="1">
      <c r="A30" s="3"/>
      <c r="B30" s="3"/>
      <c r="C30" s="3"/>
      <c r="D30" s="3"/>
      <c r="E30" s="3"/>
      <c r="F30" s="3"/>
      <c r="G30" s="3"/>
      <c r="H30" s="3"/>
      <c r="I30" s="3"/>
      <c r="J30" s="3"/>
      <c r="K30" s="3"/>
      <c r="L30" s="3"/>
    </row>
  </sheetData>
  <mergeCells>
    <mergeCell ref="A2:L2"/>
    <mergeCell ref="A3:L3"/>
    <mergeCell ref="A4:L4"/>
    <mergeCell ref="A5:L5"/>
    <mergeCell ref="A29:L29"/>
  </mergeCells>
  <conditionalFormatting sqref="J8:J27">
    <cfRule type="containsText" dxfId="0" priority="1" operator="containsText" text="Check"/>
    <cfRule type="containsText" dxfId="1" priority="2" operator="containsText" text="hold"/>
    <cfRule type="containsText" dxfId="2" priority="3" operator="containsText" text="pending"/>
    <cfRule type="containsText" dxfId="3" priority="4" operator="containsText" text="overlap"/>
    <cfRule type="containsText" dxfId="4" priority="5" operator="containsText" text="exceed"/>
    <cfRule type="containsText" dxfId="5" priority="6" operator="containsText" text="Outside"/>
    <cfRule type="containsText" dxfId="6" priority="7" operator="containsText" text="short"/>
    <cfRule type="containsText" dxfId="7" priority="8" operator="containsText" text="Investigate"/>
    <cfRule type="containsText" dxfId="8" priority="9" operator="containsText" text="Duplicate"/>
    <cfRule type="containsText" dxfId="9" priority="10" operator="containsText" text="Resolve"/>
    <cfRule type="containsText" dxfId="10" priority="11" operator="containsText" text="Reconcile"/>
  </conditionalFormatting>
  <printOptions headings="0" gridLines="0"/>
  <pageMargins left="0.25" right="0.25" top="0.4" bottom="0.4" header="0.2" footer="0.2"/>
  <pageSetup paperSize="8" orientation="landscape" scale="100"/>
  <tableParts count="1">
    <tablePart ns1:id="R27c6ac01ae1b42b2"/>
  </tableParts>
</worksheet>
</file>

<file path=xl/worksheets/sheet4.xml><?xml version="1.0" encoding="utf-8"?>
<worksheet xmlns="http://schemas.openxmlformats.org/spreadsheetml/2006/main" xmlns:ns1="http://schemas.openxmlformats.org/officeDocument/2006/relationships">
  <sheetPr>
    <tabColor rgb="FF8E979F"/>
    <pageSetUpPr fitToPage="0"/>
  </sheetPr>
  <sheetViews>
    <sheetView showGridLines="0" workbookViewId="0">
      <pane xSplit="2" ySplit="7" topLeftCell="C8" activePane="bottomRight" state="frozen"/>
    </sheetView>
  </sheetViews>
  <sheetFormatPr defaultRowHeight="15"/>
  <cols>
    <col min="1" max="1" width="18" hidden="0" customWidth="1"/>
    <col min="2" max="2" width="22" hidden="0" customWidth="1"/>
    <col min="3" max="3" width="24" hidden="0" customWidth="1"/>
    <col min="4" max="4" width="20" hidden="0" customWidth="1"/>
    <col min="5" max="5" width="19" hidden="0" customWidth="1"/>
    <col min="6" max="6" width="18" hidden="0" customWidth="1"/>
    <col min="7" max="7" width="20" hidden="0" customWidth="1"/>
    <col min="8" max="8" width="20" hidden="0" customWidth="1"/>
    <col min="9" max="9" width="19" hidden="0" customWidth="1"/>
    <col min="10" max="10" width="24" hidden="0" customWidth="1"/>
    <col min="11" max="11" width="22" hidden="0" customWidth="1"/>
    <col min="12" max="12" width="29" hidden="0" customWidth="1"/>
  </cols>
  <sheetData>
    <row r="1" ht="12" customHeight="1">
      <c r="A1" s="3"/>
      <c r="B1" s="3"/>
      <c r="C1" s="3"/>
      <c r="D1" s="3"/>
      <c r="E1" s="3"/>
      <c r="F1" s="3"/>
      <c r="G1" s="3"/>
      <c r="H1" s="3"/>
      <c r="I1" s="3"/>
      <c r="J1" s="3"/>
      <c r="K1" s="3"/>
      <c r="L1" s="3"/>
    </row>
    <row r="2" ht="32" customHeight="1">
      <c r="A2" s="5" t="str">
        <v>Compare expected ticket proceeds with money received</v>
      </c>
      <c r="B2" s="5"/>
      <c r="C2" s="5"/>
      <c r="D2" s="5"/>
      <c r="E2" s="5"/>
      <c r="F2" s="5"/>
      <c r="G2" s="5"/>
      <c r="H2" s="5"/>
      <c r="I2" s="5"/>
      <c r="J2" s="5"/>
      <c r="K2" s="5"/>
      <c r="L2" s="5"/>
    </row>
    <row r="3" ht="38" customHeight="1">
      <c r="A3" s="6" t="str">
        <v>Separate fictional calculation case from the Example sheet. Formula results update when yellow inputs change.</v>
      </c>
      <c r="B3" s="6"/>
      <c r="C3" s="6"/>
      <c r="D3" s="6"/>
      <c r="E3" s="6"/>
      <c r="F3" s="6"/>
      <c r="G3" s="6"/>
      <c r="H3" s="6"/>
      <c r="I3" s="6"/>
      <c r="J3" s="6"/>
      <c r="K3" s="6"/>
      <c r="L3" s="6"/>
    </row>
    <row r="4" ht="38" customHeight="1">
      <c r="A4" s="3" t="str">
        <v>Keep the report period separate from the receipt date and record evidence IDs. Leave actual receipt blank until payment is confirmed.</v>
      </c>
      <c r="B4" s="3"/>
      <c r="C4" s="3"/>
      <c r="D4" s="3"/>
      <c r="E4" s="3"/>
      <c r="F4" s="3"/>
      <c r="G4" s="3"/>
      <c r="H4" s="3"/>
      <c r="I4" s="3"/>
      <c r="J4" s="3"/>
      <c r="K4" s="3"/>
      <c r="L4" s="3"/>
    </row>
    <row r="5" ht="38" customHeight="1">
      <c r="A5" s="3" t="str">
        <v>Reconcile gross sales, refunds and fees for the same settlement period and currency. Examples are in KRW and do not define tax or cancellation policy.</v>
      </c>
      <c r="B5" s="3"/>
      <c r="C5" s="3"/>
      <c r="D5" s="3"/>
      <c r="E5" s="3"/>
      <c r="F5" s="3"/>
      <c r="G5" s="3"/>
      <c r="H5" s="3"/>
      <c r="I5" s="3"/>
      <c r="J5" s="3"/>
      <c r="K5" s="3"/>
      <c r="L5" s="3"/>
    </row>
    <row r="6" ht="30" customHeight="1">
      <c r="A6" s="3"/>
      <c r="B6" s="3"/>
      <c r="C6" s="3"/>
      <c r="D6" s="3"/>
      <c r="E6" s="3"/>
      <c r="F6" s="3"/>
      <c r="G6" s="3"/>
      <c r="H6" s="3"/>
      <c r="I6" s="3"/>
      <c r="J6" s="3"/>
      <c r="K6" s="3"/>
      <c r="L6" s="3"/>
    </row>
    <row r="7" ht="49" customHeight="1">
      <c r="A7" s="11" t="str">
        <v>Settlement reference</v>
      </c>
      <c r="B7" s="12" t="str">
        <v>Sales channel</v>
      </c>
      <c r="C7" s="12" t="str">
        <v>Period covered</v>
      </c>
      <c r="D7" s="12" t="str">
        <v>Gross sales (KRW)</v>
      </c>
      <c r="E7" s="12" t="str">
        <v>Refunds (KRW)</v>
      </c>
      <c r="F7" s="12" t="str">
        <v>Fees deducted (KRW)</v>
      </c>
      <c r="G7" s="12" t="str">
        <v>Amount due (KRW)</v>
      </c>
      <c r="H7" s="12" t="str">
        <v>Amount received (KRW)</v>
      </c>
      <c r="I7" s="12" t="str">
        <v>Difference (KRW)</v>
      </c>
      <c r="J7" s="12" t="str">
        <v>Review status</v>
      </c>
      <c r="K7" s="12" t="str">
        <v>Settlement contact</v>
      </c>
      <c r="L7" s="13" t="str">
        <v>Report and bank record</v>
      </c>
    </row>
    <row r="8" ht="47" customHeight="1">
      <c r="A8" s="15" t="str">
        <v>T-01</v>
      </c>
      <c r="B8" s="16" t="str">
        <v>Platform A</v>
      </c>
      <c r="C8" s="16" t="str">
        <v>2026-10-01 / 2026-10-15</v>
      </c>
      <c r="D8" s="47" t="n">
        <v>1100000</v>
      </c>
      <c r="E8" s="47" t="n">
        <v>110000</v>
      </c>
      <c r="F8" s="47" t="n">
        <v>33000</v>
      </c>
      <c r="G8" s="48" t="n">
        <f>IF(OR(ISBLANK(A8),AND(ISTEXT(A8),A8="")),"",IF(OR(OR(ISBLANK(D8),AND(ISTEXT(D8),D8="")),OR(ISBLANK(E8),AND(ISTEXT(E8),E8="")),OR(ISBLANK(F8),AND(ISTEXT(F8),F8=""))),"",IF(COUNT(D8:F8)&lt;&gt;3,"",IF(AND(D8&gt;=0,E8&gt;=0,F8&gt;=0,E8&lt;=D8,F8&lt;=D8-E8),D8-E8-F8,""))))</f>
        <v>957000</v>
      </c>
      <c r="H8" s="47" t="n">
        <v>957000</v>
      </c>
      <c r="I8" s="48" t="n">
        <f>IF(OR(ISBLANK(A8),AND(ISTEXT(A8),A8="")),"",IF(OR(OR(ISBLANK(G8),AND(ISTEXT(G8),G8="")),OR(ISBLANK(H8),AND(ISTEXT(H8),H8=""))),"",IF(AND(ISNUMBER(H8),H8&gt;=0),H8-G8,"")))</f>
        <v>0</v>
      </c>
      <c r="J8" s="49" t="str">
        <f>IF(OR(ISBLANK(A8),AND(ISTEXT(A8),A8="")),"",IF(COUNTIFS($A$8:$A$27,A8)&gt;1,"Duplicate ID",IF(OR(OR(ISBLANK(B8),AND(ISTEXT(B8),B8="")),OR(ISBLANK(C8),AND(ISTEXT(C8),C8="")),OR(ISBLANK(G8),AND(ISTEXT(G8),G8="")),OR(ISBLANK(K8),AND(ISTEXT(K8),K8="")),OR(ISBLANK(L8),AND(ISTEXT(L8),L8=""))),"Check inputs",IF(OR(ISBLANK(H8),AND(ISTEXT(H8),H8="")),"Receipt awaiting confirmation",IF(NOT(ISNUMBER(I8)),"Check inputs",IF(I8=0,"Amounts match","Investigate difference"))))))</f>
        <v>Amounts match</v>
      </c>
      <c r="K8" s="16" t="str">
        <v>Settlement lead</v>
      </c>
      <c r="L8" s="17" t="str">
        <v>REP-101 / BANK-101</v>
      </c>
    </row>
    <row r="9" ht="47" customHeight="1">
      <c r="A9" s="18" t="str">
        <v>T-02</v>
      </c>
      <c r="B9" s="19" t="str">
        <v>Platform B</v>
      </c>
      <c r="C9" s="19" t="str">
        <v>2026-10-01 / 2026-10-15</v>
      </c>
      <c r="D9" s="50" t="n">
        <v>1000000</v>
      </c>
      <c r="E9" s="50" t="n">
        <v>0</v>
      </c>
      <c r="F9" s="50" t="n">
        <v>30000</v>
      </c>
      <c r="G9" s="51" t="n">
        <f>IF(OR(ISBLANK(A9),AND(ISTEXT(A9),A9="")),"",IF(OR(OR(ISBLANK(D9),AND(ISTEXT(D9),D9="")),OR(ISBLANK(E9),AND(ISTEXT(E9),E9="")),OR(ISBLANK(F9),AND(ISTEXT(F9),F9=""))),"",IF(COUNT(D9:F9)&lt;&gt;3,"",IF(AND(D9&gt;=0,E9&gt;=0,F9&gt;=0,E9&lt;=D9,F9&lt;=D9-E9),D9-E9-F9,""))))</f>
        <v>970000</v>
      </c>
      <c r="H9" s="50" t="n">
        <v>960000</v>
      </c>
      <c r="I9" s="51" t="n">
        <f>IF(OR(ISBLANK(A9),AND(ISTEXT(A9),A9="")),"",IF(OR(OR(ISBLANK(G9),AND(ISTEXT(G9),G9="")),OR(ISBLANK(H9),AND(ISTEXT(H9),H9=""))),"",IF(AND(ISNUMBER(H9),H9&gt;=0),H9-G9,"")))</f>
        <v>-10000</v>
      </c>
      <c r="J9" s="52" t="str">
        <f>IF(OR(ISBLANK(A9),AND(ISTEXT(A9),A9="")),"",IF(COUNTIFS($A$8:$A$27,A9)&gt;1,"Duplicate ID",IF(OR(OR(ISBLANK(B9),AND(ISTEXT(B9),B9="")),OR(ISBLANK(C9),AND(ISTEXT(C9),C9="")),OR(ISBLANK(G9),AND(ISTEXT(G9),G9="")),OR(ISBLANK(K9),AND(ISTEXT(K9),K9="")),OR(ISBLANK(L9),AND(ISTEXT(L9),L9=""))),"Check inputs",IF(OR(ISBLANK(H9),AND(ISTEXT(H9),H9="")),"Receipt awaiting confirmation",IF(NOT(ISNUMBER(I9)),"Check inputs",IF(I9=0,"Amounts match","Investigate difference"))))))</f>
        <v>Investigate difference</v>
      </c>
      <c r="K9" s="19" t="str">
        <v>Settlement lead</v>
      </c>
      <c r="L9" s="20" t="str">
        <v>REP-102 / BANK-102</v>
      </c>
    </row>
    <row r="10" ht="47" customHeight="1">
      <c r="A10" s="18" t="str">
        <v>T-03</v>
      </c>
      <c r="B10" s="19" t="str">
        <v>Onsite card</v>
      </c>
      <c r="C10" s="19" t="str">
        <v>2026-10-01 / 2026-10-15</v>
      </c>
      <c r="D10" s="50" t="n">
        <v>500000</v>
      </c>
      <c r="E10" s="50" t="n">
        <v>50000</v>
      </c>
      <c r="F10" s="50" t="n">
        <v>10000</v>
      </c>
      <c r="G10" s="51" t="n">
        <f>IF(OR(ISBLANK(A10),AND(ISTEXT(A10),A10="")),"",IF(OR(OR(ISBLANK(D10),AND(ISTEXT(D10),D10="")),OR(ISBLANK(E10),AND(ISTEXT(E10),E10="")),OR(ISBLANK(F10),AND(ISTEXT(F10),F10=""))),"",IF(COUNT(D10:F10)&lt;&gt;3,"",IF(AND(D10&gt;=0,E10&gt;=0,F10&gt;=0,E10&lt;=D10,F10&lt;=D10-E10),D10-E10-F10,""))))</f>
        <v>440000</v>
      </c>
      <c r="H10" s="50"/>
      <c r="I10" s="51" t="str">
        <f>IF(OR(ISBLANK(A10),AND(ISTEXT(A10),A10="")),"",IF(OR(OR(ISBLANK(G10),AND(ISTEXT(G10),G10="")),OR(ISBLANK(H10),AND(ISTEXT(H10),H10=""))),"",IF(AND(ISNUMBER(H10),H10&gt;=0),H10-G10,"")))</f>
      </c>
      <c r="J10" s="52" t="str">
        <f>IF(OR(ISBLANK(A10),AND(ISTEXT(A10),A10="")),"",IF(COUNTIFS($A$8:$A$27,A10)&gt;1,"Duplicate ID",IF(OR(OR(ISBLANK(B10),AND(ISTEXT(B10),B10="")),OR(ISBLANK(C10),AND(ISTEXT(C10),C10="")),OR(ISBLANK(G10),AND(ISTEXT(G10),G10="")),OR(ISBLANK(K10),AND(ISTEXT(K10),K10="")),OR(ISBLANK(L10),AND(ISTEXT(L10),L10=""))),"Check inputs",IF(OR(ISBLANK(H10),AND(ISTEXT(H10),H10="")),"Receipt awaiting confirmation",IF(NOT(ISNUMBER(I10)),"Check inputs",IF(I10=0,"Amounts match","Investigate difference"))))))</f>
        <v>Receipt awaiting confirmation</v>
      </c>
      <c r="K10" s="19" t="str">
        <v>Finance lead</v>
      </c>
      <c r="L10" s="20" t="str">
        <v>REP-103</v>
      </c>
    </row>
    <row r="11" ht="47" customHeight="1">
      <c r="A11" s="18"/>
      <c r="B11" s="19"/>
      <c r="C11" s="19"/>
      <c r="D11" s="50"/>
      <c r="E11" s="50"/>
      <c r="F11" s="50"/>
      <c r="G11" s="51" t="str">
        <f>IF(OR(ISBLANK(A11),AND(ISTEXT(A11),A11="")),"",IF(OR(OR(ISBLANK(D11),AND(ISTEXT(D11),D11="")),OR(ISBLANK(E11),AND(ISTEXT(E11),E11="")),OR(ISBLANK(F11),AND(ISTEXT(F11),F11=""))),"",IF(COUNT(D11:F11)&lt;&gt;3,"",IF(AND(D11&gt;=0,E11&gt;=0,F11&gt;=0,E11&lt;=D11,F11&lt;=D11-E11),D11-E11-F11,""))))</f>
      </c>
      <c r="H11" s="50"/>
      <c r="I11" s="51" t="str">
        <f>IF(OR(ISBLANK(A11),AND(ISTEXT(A11),A11="")),"",IF(OR(OR(ISBLANK(G11),AND(ISTEXT(G11),G11="")),OR(ISBLANK(H11),AND(ISTEXT(H11),H11=""))),"",IF(AND(ISNUMBER(H11),H11&gt;=0),H11-G11,"")))</f>
      </c>
      <c r="J11" s="52" t="str">
        <f>IF(OR(ISBLANK(A11),AND(ISTEXT(A11),A11="")),"",IF(COUNTIFS($A$8:$A$27,A11)&gt;1,"Duplicate ID",IF(OR(OR(ISBLANK(B11),AND(ISTEXT(B11),B11="")),OR(ISBLANK(C11),AND(ISTEXT(C11),C11="")),OR(ISBLANK(G11),AND(ISTEXT(G11),G11="")),OR(ISBLANK(K11),AND(ISTEXT(K11),K11="")),OR(ISBLANK(L11),AND(ISTEXT(L11),L11=""))),"Check inputs",IF(OR(ISBLANK(H11),AND(ISTEXT(H11),H11="")),"Receipt awaiting confirmation",IF(NOT(ISNUMBER(I11)),"Check inputs",IF(I11=0,"Amounts match","Investigate difference"))))))</f>
      </c>
      <c r="K11" s="19"/>
      <c r="L11" s="20"/>
    </row>
    <row r="12" ht="47" customHeight="1">
      <c r="A12" s="18"/>
      <c r="B12" s="19"/>
      <c r="C12" s="19"/>
      <c r="D12" s="50"/>
      <c r="E12" s="50"/>
      <c r="F12" s="50"/>
      <c r="G12" s="51" t="str">
        <f>IF(OR(ISBLANK(A12),AND(ISTEXT(A12),A12="")),"",IF(OR(OR(ISBLANK(D12),AND(ISTEXT(D12),D12="")),OR(ISBLANK(E12),AND(ISTEXT(E12),E12="")),OR(ISBLANK(F12),AND(ISTEXT(F12),F12=""))),"",IF(COUNT(D12:F12)&lt;&gt;3,"",IF(AND(D12&gt;=0,E12&gt;=0,F12&gt;=0,E12&lt;=D12,F12&lt;=D12-E12),D12-E12-F12,""))))</f>
      </c>
      <c r="H12" s="50"/>
      <c r="I12" s="51" t="str">
        <f>IF(OR(ISBLANK(A12),AND(ISTEXT(A12),A12="")),"",IF(OR(OR(ISBLANK(G12),AND(ISTEXT(G12),G12="")),OR(ISBLANK(H12),AND(ISTEXT(H12),H12=""))),"",IF(AND(ISNUMBER(H12),H12&gt;=0),H12-G12,"")))</f>
      </c>
      <c r="J12" s="52" t="str">
        <f>IF(OR(ISBLANK(A12),AND(ISTEXT(A12),A12="")),"",IF(COUNTIFS($A$8:$A$27,A12)&gt;1,"Duplicate ID",IF(OR(OR(ISBLANK(B12),AND(ISTEXT(B12),B12="")),OR(ISBLANK(C12),AND(ISTEXT(C12),C12="")),OR(ISBLANK(G12),AND(ISTEXT(G12),G12="")),OR(ISBLANK(K12),AND(ISTEXT(K12),K12="")),OR(ISBLANK(L12),AND(ISTEXT(L12),L12=""))),"Check inputs",IF(OR(ISBLANK(H12),AND(ISTEXT(H12),H12="")),"Receipt awaiting confirmation",IF(NOT(ISNUMBER(I12)),"Check inputs",IF(I12=0,"Amounts match","Investigate difference"))))))</f>
      </c>
      <c r="K12" s="19"/>
      <c r="L12" s="20"/>
    </row>
    <row r="13" ht="47" customHeight="1">
      <c r="A13" s="18"/>
      <c r="B13" s="19"/>
      <c r="C13" s="19"/>
      <c r="D13" s="50"/>
      <c r="E13" s="50"/>
      <c r="F13" s="50"/>
      <c r="G13" s="51" t="str">
        <f>IF(OR(ISBLANK(A13),AND(ISTEXT(A13),A13="")),"",IF(OR(OR(ISBLANK(D13),AND(ISTEXT(D13),D13="")),OR(ISBLANK(E13),AND(ISTEXT(E13),E13="")),OR(ISBLANK(F13),AND(ISTEXT(F13),F13=""))),"",IF(COUNT(D13:F13)&lt;&gt;3,"",IF(AND(D13&gt;=0,E13&gt;=0,F13&gt;=0,E13&lt;=D13,F13&lt;=D13-E13),D13-E13-F13,""))))</f>
      </c>
      <c r="H13" s="50"/>
      <c r="I13" s="51" t="str">
        <f>IF(OR(ISBLANK(A13),AND(ISTEXT(A13),A13="")),"",IF(OR(OR(ISBLANK(G13),AND(ISTEXT(G13),G13="")),OR(ISBLANK(H13),AND(ISTEXT(H13),H13=""))),"",IF(AND(ISNUMBER(H13),H13&gt;=0),H13-G13,"")))</f>
      </c>
      <c r="J13" s="52" t="str">
        <f>IF(OR(ISBLANK(A13),AND(ISTEXT(A13),A13="")),"",IF(COUNTIFS($A$8:$A$27,A13)&gt;1,"Duplicate ID",IF(OR(OR(ISBLANK(B13),AND(ISTEXT(B13),B13="")),OR(ISBLANK(C13),AND(ISTEXT(C13),C13="")),OR(ISBLANK(G13),AND(ISTEXT(G13),G13="")),OR(ISBLANK(K13),AND(ISTEXT(K13),K13="")),OR(ISBLANK(L13),AND(ISTEXT(L13),L13=""))),"Check inputs",IF(OR(ISBLANK(H13),AND(ISTEXT(H13),H13="")),"Receipt awaiting confirmation",IF(NOT(ISNUMBER(I13)),"Check inputs",IF(I13=0,"Amounts match","Investigate difference"))))))</f>
      </c>
      <c r="K13" s="19"/>
      <c r="L13" s="20"/>
    </row>
    <row r="14" ht="47" customHeight="1">
      <c r="A14" s="18"/>
      <c r="B14" s="19"/>
      <c r="C14" s="19"/>
      <c r="D14" s="50"/>
      <c r="E14" s="50"/>
      <c r="F14" s="50"/>
      <c r="G14" s="51" t="str">
        <f>IF(OR(ISBLANK(A14),AND(ISTEXT(A14),A14="")),"",IF(OR(OR(ISBLANK(D14),AND(ISTEXT(D14),D14="")),OR(ISBLANK(E14),AND(ISTEXT(E14),E14="")),OR(ISBLANK(F14),AND(ISTEXT(F14),F14=""))),"",IF(COUNT(D14:F14)&lt;&gt;3,"",IF(AND(D14&gt;=0,E14&gt;=0,F14&gt;=0,E14&lt;=D14,F14&lt;=D14-E14),D14-E14-F14,""))))</f>
      </c>
      <c r="H14" s="50"/>
      <c r="I14" s="51" t="str">
        <f>IF(OR(ISBLANK(A14),AND(ISTEXT(A14),A14="")),"",IF(OR(OR(ISBLANK(G14),AND(ISTEXT(G14),G14="")),OR(ISBLANK(H14),AND(ISTEXT(H14),H14=""))),"",IF(AND(ISNUMBER(H14),H14&gt;=0),H14-G14,"")))</f>
      </c>
      <c r="J14" s="52" t="str">
        <f>IF(OR(ISBLANK(A14),AND(ISTEXT(A14),A14="")),"",IF(COUNTIFS($A$8:$A$27,A14)&gt;1,"Duplicate ID",IF(OR(OR(ISBLANK(B14),AND(ISTEXT(B14),B14="")),OR(ISBLANK(C14),AND(ISTEXT(C14),C14="")),OR(ISBLANK(G14),AND(ISTEXT(G14),G14="")),OR(ISBLANK(K14),AND(ISTEXT(K14),K14="")),OR(ISBLANK(L14),AND(ISTEXT(L14),L14=""))),"Check inputs",IF(OR(ISBLANK(H14),AND(ISTEXT(H14),H14="")),"Receipt awaiting confirmation",IF(NOT(ISNUMBER(I14)),"Check inputs",IF(I14=0,"Amounts match","Investigate difference"))))))</f>
      </c>
      <c r="K14" s="19"/>
      <c r="L14" s="20"/>
    </row>
    <row r="15" ht="47" customHeight="1">
      <c r="A15" s="18"/>
      <c r="B15" s="19"/>
      <c r="C15" s="19"/>
      <c r="D15" s="50"/>
      <c r="E15" s="50"/>
      <c r="F15" s="50"/>
      <c r="G15" s="51" t="str">
        <f>IF(OR(ISBLANK(A15),AND(ISTEXT(A15),A15="")),"",IF(OR(OR(ISBLANK(D15),AND(ISTEXT(D15),D15="")),OR(ISBLANK(E15),AND(ISTEXT(E15),E15="")),OR(ISBLANK(F15),AND(ISTEXT(F15),F15=""))),"",IF(COUNT(D15:F15)&lt;&gt;3,"",IF(AND(D15&gt;=0,E15&gt;=0,F15&gt;=0,E15&lt;=D15,F15&lt;=D15-E15),D15-E15-F15,""))))</f>
      </c>
      <c r="H15" s="50"/>
      <c r="I15" s="51" t="str">
        <f>IF(OR(ISBLANK(A15),AND(ISTEXT(A15),A15="")),"",IF(OR(OR(ISBLANK(G15),AND(ISTEXT(G15),G15="")),OR(ISBLANK(H15),AND(ISTEXT(H15),H15=""))),"",IF(AND(ISNUMBER(H15),H15&gt;=0),H15-G15,"")))</f>
      </c>
      <c r="J15" s="52" t="str">
        <f>IF(OR(ISBLANK(A15),AND(ISTEXT(A15),A15="")),"",IF(COUNTIFS($A$8:$A$27,A15)&gt;1,"Duplicate ID",IF(OR(OR(ISBLANK(B15),AND(ISTEXT(B15),B15="")),OR(ISBLANK(C15),AND(ISTEXT(C15),C15="")),OR(ISBLANK(G15),AND(ISTEXT(G15),G15="")),OR(ISBLANK(K15),AND(ISTEXT(K15),K15="")),OR(ISBLANK(L15),AND(ISTEXT(L15),L15=""))),"Check inputs",IF(OR(ISBLANK(H15),AND(ISTEXT(H15),H15="")),"Receipt awaiting confirmation",IF(NOT(ISNUMBER(I15)),"Check inputs",IF(I15=0,"Amounts match","Investigate difference"))))))</f>
      </c>
      <c r="K15" s="19"/>
      <c r="L15" s="20"/>
    </row>
    <row r="16" ht="47" customHeight="1">
      <c r="A16" s="18"/>
      <c r="B16" s="19"/>
      <c r="C16" s="19"/>
      <c r="D16" s="50"/>
      <c r="E16" s="50"/>
      <c r="F16" s="50"/>
      <c r="G16" s="51" t="str">
        <f>IF(OR(ISBLANK(A16),AND(ISTEXT(A16),A16="")),"",IF(OR(OR(ISBLANK(D16),AND(ISTEXT(D16),D16="")),OR(ISBLANK(E16),AND(ISTEXT(E16),E16="")),OR(ISBLANK(F16),AND(ISTEXT(F16),F16=""))),"",IF(COUNT(D16:F16)&lt;&gt;3,"",IF(AND(D16&gt;=0,E16&gt;=0,F16&gt;=0,E16&lt;=D16,F16&lt;=D16-E16),D16-E16-F16,""))))</f>
      </c>
      <c r="H16" s="50"/>
      <c r="I16" s="51" t="str">
        <f>IF(OR(ISBLANK(A16),AND(ISTEXT(A16),A16="")),"",IF(OR(OR(ISBLANK(G16),AND(ISTEXT(G16),G16="")),OR(ISBLANK(H16),AND(ISTEXT(H16),H16=""))),"",IF(AND(ISNUMBER(H16),H16&gt;=0),H16-G16,"")))</f>
      </c>
      <c r="J16" s="52" t="str">
        <f>IF(OR(ISBLANK(A16),AND(ISTEXT(A16),A16="")),"",IF(COUNTIFS($A$8:$A$27,A16)&gt;1,"Duplicate ID",IF(OR(OR(ISBLANK(B16),AND(ISTEXT(B16),B16="")),OR(ISBLANK(C16),AND(ISTEXT(C16),C16="")),OR(ISBLANK(G16),AND(ISTEXT(G16),G16="")),OR(ISBLANK(K16),AND(ISTEXT(K16),K16="")),OR(ISBLANK(L16),AND(ISTEXT(L16),L16=""))),"Check inputs",IF(OR(ISBLANK(H16),AND(ISTEXT(H16),H16="")),"Receipt awaiting confirmation",IF(NOT(ISNUMBER(I16)),"Check inputs",IF(I16=0,"Amounts match","Investigate difference"))))))</f>
      </c>
      <c r="K16" s="19"/>
      <c r="L16" s="20"/>
    </row>
    <row r="17" ht="47" customHeight="1">
      <c r="A17" s="18"/>
      <c r="B17" s="19"/>
      <c r="C17" s="19"/>
      <c r="D17" s="50"/>
      <c r="E17" s="50"/>
      <c r="F17" s="50"/>
      <c r="G17" s="51" t="str">
        <f>IF(OR(ISBLANK(A17),AND(ISTEXT(A17),A17="")),"",IF(OR(OR(ISBLANK(D17),AND(ISTEXT(D17),D17="")),OR(ISBLANK(E17),AND(ISTEXT(E17),E17="")),OR(ISBLANK(F17),AND(ISTEXT(F17),F17=""))),"",IF(COUNT(D17:F17)&lt;&gt;3,"",IF(AND(D17&gt;=0,E17&gt;=0,F17&gt;=0,E17&lt;=D17,F17&lt;=D17-E17),D17-E17-F17,""))))</f>
      </c>
      <c r="H17" s="50"/>
      <c r="I17" s="51" t="str">
        <f>IF(OR(ISBLANK(A17),AND(ISTEXT(A17),A17="")),"",IF(OR(OR(ISBLANK(G17),AND(ISTEXT(G17),G17="")),OR(ISBLANK(H17),AND(ISTEXT(H17),H17=""))),"",IF(AND(ISNUMBER(H17),H17&gt;=0),H17-G17,"")))</f>
      </c>
      <c r="J17" s="52" t="str">
        <f>IF(OR(ISBLANK(A17),AND(ISTEXT(A17),A17="")),"",IF(COUNTIFS($A$8:$A$27,A17)&gt;1,"Duplicate ID",IF(OR(OR(ISBLANK(B17),AND(ISTEXT(B17),B17="")),OR(ISBLANK(C17),AND(ISTEXT(C17),C17="")),OR(ISBLANK(G17),AND(ISTEXT(G17),G17="")),OR(ISBLANK(K17),AND(ISTEXT(K17),K17="")),OR(ISBLANK(L17),AND(ISTEXT(L17),L17=""))),"Check inputs",IF(OR(ISBLANK(H17),AND(ISTEXT(H17),H17="")),"Receipt awaiting confirmation",IF(NOT(ISNUMBER(I17)),"Check inputs",IF(I17=0,"Amounts match","Investigate difference"))))))</f>
      </c>
      <c r="K17" s="19"/>
      <c r="L17" s="20"/>
    </row>
    <row r="18" ht="47" customHeight="1">
      <c r="A18" s="18"/>
      <c r="B18" s="19"/>
      <c r="C18" s="19"/>
      <c r="D18" s="50"/>
      <c r="E18" s="50"/>
      <c r="F18" s="50"/>
      <c r="G18" s="51" t="str">
        <f>IF(OR(ISBLANK(A18),AND(ISTEXT(A18),A18="")),"",IF(OR(OR(ISBLANK(D18),AND(ISTEXT(D18),D18="")),OR(ISBLANK(E18),AND(ISTEXT(E18),E18="")),OR(ISBLANK(F18),AND(ISTEXT(F18),F18=""))),"",IF(COUNT(D18:F18)&lt;&gt;3,"",IF(AND(D18&gt;=0,E18&gt;=0,F18&gt;=0,E18&lt;=D18,F18&lt;=D18-E18),D18-E18-F18,""))))</f>
      </c>
      <c r="H18" s="50"/>
      <c r="I18" s="51" t="str">
        <f>IF(OR(ISBLANK(A18),AND(ISTEXT(A18),A18="")),"",IF(OR(OR(ISBLANK(G18),AND(ISTEXT(G18),G18="")),OR(ISBLANK(H18),AND(ISTEXT(H18),H18=""))),"",IF(AND(ISNUMBER(H18),H18&gt;=0),H18-G18,"")))</f>
      </c>
      <c r="J18" s="52" t="str">
        <f>IF(OR(ISBLANK(A18),AND(ISTEXT(A18),A18="")),"",IF(COUNTIFS($A$8:$A$27,A18)&gt;1,"Duplicate ID",IF(OR(OR(ISBLANK(B18),AND(ISTEXT(B18),B18="")),OR(ISBLANK(C18),AND(ISTEXT(C18),C18="")),OR(ISBLANK(G18),AND(ISTEXT(G18),G18="")),OR(ISBLANK(K18),AND(ISTEXT(K18),K18="")),OR(ISBLANK(L18),AND(ISTEXT(L18),L18=""))),"Check inputs",IF(OR(ISBLANK(H18),AND(ISTEXT(H18),H18="")),"Receipt awaiting confirmation",IF(NOT(ISNUMBER(I18)),"Check inputs",IF(I18=0,"Amounts match","Investigate difference"))))))</f>
      </c>
      <c r="K18" s="19"/>
      <c r="L18" s="20"/>
    </row>
    <row r="19" ht="47" customHeight="1">
      <c r="A19" s="18"/>
      <c r="B19" s="19"/>
      <c r="C19" s="19"/>
      <c r="D19" s="50"/>
      <c r="E19" s="50"/>
      <c r="F19" s="50"/>
      <c r="G19" s="51" t="str">
        <f>IF(OR(ISBLANK(A19),AND(ISTEXT(A19),A19="")),"",IF(OR(OR(ISBLANK(D19),AND(ISTEXT(D19),D19="")),OR(ISBLANK(E19),AND(ISTEXT(E19),E19="")),OR(ISBLANK(F19),AND(ISTEXT(F19),F19=""))),"",IF(COUNT(D19:F19)&lt;&gt;3,"",IF(AND(D19&gt;=0,E19&gt;=0,F19&gt;=0,E19&lt;=D19,F19&lt;=D19-E19),D19-E19-F19,""))))</f>
      </c>
      <c r="H19" s="50"/>
      <c r="I19" s="51" t="str">
        <f>IF(OR(ISBLANK(A19),AND(ISTEXT(A19),A19="")),"",IF(OR(OR(ISBLANK(G19),AND(ISTEXT(G19),G19="")),OR(ISBLANK(H19),AND(ISTEXT(H19),H19=""))),"",IF(AND(ISNUMBER(H19),H19&gt;=0),H19-G19,"")))</f>
      </c>
      <c r="J19" s="52" t="str">
        <f>IF(OR(ISBLANK(A19),AND(ISTEXT(A19),A19="")),"",IF(COUNTIFS($A$8:$A$27,A19)&gt;1,"Duplicate ID",IF(OR(OR(ISBLANK(B19),AND(ISTEXT(B19),B19="")),OR(ISBLANK(C19),AND(ISTEXT(C19),C19="")),OR(ISBLANK(G19),AND(ISTEXT(G19),G19="")),OR(ISBLANK(K19),AND(ISTEXT(K19),K19="")),OR(ISBLANK(L19),AND(ISTEXT(L19),L19=""))),"Check inputs",IF(OR(ISBLANK(H19),AND(ISTEXT(H19),H19="")),"Receipt awaiting confirmation",IF(NOT(ISNUMBER(I19)),"Check inputs",IF(I19=0,"Amounts match","Investigate difference"))))))</f>
      </c>
      <c r="K19" s="19"/>
      <c r="L19" s="20"/>
    </row>
    <row r="20" ht="47" customHeight="1">
      <c r="A20" s="18"/>
      <c r="B20" s="19"/>
      <c r="C20" s="19"/>
      <c r="D20" s="50"/>
      <c r="E20" s="50"/>
      <c r="F20" s="50"/>
      <c r="G20" s="51" t="str">
        <f>IF(OR(ISBLANK(A20),AND(ISTEXT(A20),A20="")),"",IF(OR(OR(ISBLANK(D20),AND(ISTEXT(D20),D20="")),OR(ISBLANK(E20),AND(ISTEXT(E20),E20="")),OR(ISBLANK(F20),AND(ISTEXT(F20),F20=""))),"",IF(COUNT(D20:F20)&lt;&gt;3,"",IF(AND(D20&gt;=0,E20&gt;=0,F20&gt;=0,E20&lt;=D20,F20&lt;=D20-E20),D20-E20-F20,""))))</f>
      </c>
      <c r="H20" s="50"/>
      <c r="I20" s="51" t="str">
        <f>IF(OR(ISBLANK(A20),AND(ISTEXT(A20),A20="")),"",IF(OR(OR(ISBLANK(G20),AND(ISTEXT(G20),G20="")),OR(ISBLANK(H20),AND(ISTEXT(H20),H20=""))),"",IF(AND(ISNUMBER(H20),H20&gt;=0),H20-G20,"")))</f>
      </c>
      <c r="J20" s="52" t="str">
        <f>IF(OR(ISBLANK(A20),AND(ISTEXT(A20),A20="")),"",IF(COUNTIFS($A$8:$A$27,A20)&gt;1,"Duplicate ID",IF(OR(OR(ISBLANK(B20),AND(ISTEXT(B20),B20="")),OR(ISBLANK(C20),AND(ISTEXT(C20),C20="")),OR(ISBLANK(G20),AND(ISTEXT(G20),G20="")),OR(ISBLANK(K20),AND(ISTEXT(K20),K20="")),OR(ISBLANK(L20),AND(ISTEXT(L20),L20=""))),"Check inputs",IF(OR(ISBLANK(H20),AND(ISTEXT(H20),H20="")),"Receipt awaiting confirmation",IF(NOT(ISNUMBER(I20)),"Check inputs",IF(I20=0,"Amounts match","Investigate difference"))))))</f>
      </c>
      <c r="K20" s="19"/>
      <c r="L20" s="20"/>
    </row>
    <row r="21" ht="47" customHeight="1">
      <c r="A21" s="18"/>
      <c r="B21" s="19"/>
      <c r="C21" s="19"/>
      <c r="D21" s="50"/>
      <c r="E21" s="50"/>
      <c r="F21" s="50"/>
      <c r="G21" s="51" t="str">
        <f>IF(OR(ISBLANK(A21),AND(ISTEXT(A21),A21="")),"",IF(OR(OR(ISBLANK(D21),AND(ISTEXT(D21),D21="")),OR(ISBLANK(E21),AND(ISTEXT(E21),E21="")),OR(ISBLANK(F21),AND(ISTEXT(F21),F21=""))),"",IF(COUNT(D21:F21)&lt;&gt;3,"",IF(AND(D21&gt;=0,E21&gt;=0,F21&gt;=0,E21&lt;=D21,F21&lt;=D21-E21),D21-E21-F21,""))))</f>
      </c>
      <c r="H21" s="50"/>
      <c r="I21" s="51" t="str">
        <f>IF(OR(ISBLANK(A21),AND(ISTEXT(A21),A21="")),"",IF(OR(OR(ISBLANK(G21),AND(ISTEXT(G21),G21="")),OR(ISBLANK(H21),AND(ISTEXT(H21),H21=""))),"",IF(AND(ISNUMBER(H21),H21&gt;=0),H21-G21,"")))</f>
      </c>
      <c r="J21" s="52" t="str">
        <f>IF(OR(ISBLANK(A21),AND(ISTEXT(A21),A21="")),"",IF(COUNTIFS($A$8:$A$27,A21)&gt;1,"Duplicate ID",IF(OR(OR(ISBLANK(B21),AND(ISTEXT(B21),B21="")),OR(ISBLANK(C21),AND(ISTEXT(C21),C21="")),OR(ISBLANK(G21),AND(ISTEXT(G21),G21="")),OR(ISBLANK(K21),AND(ISTEXT(K21),K21="")),OR(ISBLANK(L21),AND(ISTEXT(L21),L21=""))),"Check inputs",IF(OR(ISBLANK(H21),AND(ISTEXT(H21),H21="")),"Receipt awaiting confirmation",IF(NOT(ISNUMBER(I21)),"Check inputs",IF(I21=0,"Amounts match","Investigate difference"))))))</f>
      </c>
      <c r="K21" s="19"/>
      <c r="L21" s="20"/>
    </row>
    <row r="22" ht="47" customHeight="1">
      <c r="A22" s="18"/>
      <c r="B22" s="19"/>
      <c r="C22" s="19"/>
      <c r="D22" s="50"/>
      <c r="E22" s="50"/>
      <c r="F22" s="50"/>
      <c r="G22" s="51" t="str">
        <f>IF(OR(ISBLANK(A22),AND(ISTEXT(A22),A22="")),"",IF(OR(OR(ISBLANK(D22),AND(ISTEXT(D22),D22="")),OR(ISBLANK(E22),AND(ISTEXT(E22),E22="")),OR(ISBLANK(F22),AND(ISTEXT(F22),F22=""))),"",IF(COUNT(D22:F22)&lt;&gt;3,"",IF(AND(D22&gt;=0,E22&gt;=0,F22&gt;=0,E22&lt;=D22,F22&lt;=D22-E22),D22-E22-F22,""))))</f>
      </c>
      <c r="H22" s="50"/>
      <c r="I22" s="51" t="str">
        <f>IF(OR(ISBLANK(A22),AND(ISTEXT(A22),A22="")),"",IF(OR(OR(ISBLANK(G22),AND(ISTEXT(G22),G22="")),OR(ISBLANK(H22),AND(ISTEXT(H22),H22=""))),"",IF(AND(ISNUMBER(H22),H22&gt;=0),H22-G22,"")))</f>
      </c>
      <c r="J22" s="52" t="str">
        <f>IF(OR(ISBLANK(A22),AND(ISTEXT(A22),A22="")),"",IF(COUNTIFS($A$8:$A$27,A22)&gt;1,"Duplicate ID",IF(OR(OR(ISBLANK(B22),AND(ISTEXT(B22),B22="")),OR(ISBLANK(C22),AND(ISTEXT(C22),C22="")),OR(ISBLANK(G22),AND(ISTEXT(G22),G22="")),OR(ISBLANK(K22),AND(ISTEXT(K22),K22="")),OR(ISBLANK(L22),AND(ISTEXT(L22),L22=""))),"Check inputs",IF(OR(ISBLANK(H22),AND(ISTEXT(H22),H22="")),"Receipt awaiting confirmation",IF(NOT(ISNUMBER(I22)),"Check inputs",IF(I22=0,"Amounts match","Investigate difference"))))))</f>
      </c>
      <c r="K22" s="19"/>
      <c r="L22" s="20"/>
    </row>
    <row r="23" ht="47" customHeight="1">
      <c r="A23" s="18"/>
      <c r="B23" s="19"/>
      <c r="C23" s="19"/>
      <c r="D23" s="50"/>
      <c r="E23" s="50"/>
      <c r="F23" s="50"/>
      <c r="G23" s="51" t="str">
        <f>IF(OR(ISBLANK(A23),AND(ISTEXT(A23),A23="")),"",IF(OR(OR(ISBLANK(D23),AND(ISTEXT(D23),D23="")),OR(ISBLANK(E23),AND(ISTEXT(E23),E23="")),OR(ISBLANK(F23),AND(ISTEXT(F23),F23=""))),"",IF(COUNT(D23:F23)&lt;&gt;3,"",IF(AND(D23&gt;=0,E23&gt;=0,F23&gt;=0,E23&lt;=D23,F23&lt;=D23-E23),D23-E23-F23,""))))</f>
      </c>
      <c r="H23" s="50"/>
      <c r="I23" s="51" t="str">
        <f>IF(OR(ISBLANK(A23),AND(ISTEXT(A23),A23="")),"",IF(OR(OR(ISBLANK(G23),AND(ISTEXT(G23),G23="")),OR(ISBLANK(H23),AND(ISTEXT(H23),H23=""))),"",IF(AND(ISNUMBER(H23),H23&gt;=0),H23-G23,"")))</f>
      </c>
      <c r="J23" s="52" t="str">
        <f>IF(OR(ISBLANK(A23),AND(ISTEXT(A23),A23="")),"",IF(COUNTIFS($A$8:$A$27,A23)&gt;1,"Duplicate ID",IF(OR(OR(ISBLANK(B23),AND(ISTEXT(B23),B23="")),OR(ISBLANK(C23),AND(ISTEXT(C23),C23="")),OR(ISBLANK(G23),AND(ISTEXT(G23),G23="")),OR(ISBLANK(K23),AND(ISTEXT(K23),K23="")),OR(ISBLANK(L23),AND(ISTEXT(L23),L23=""))),"Check inputs",IF(OR(ISBLANK(H23),AND(ISTEXT(H23),H23="")),"Receipt awaiting confirmation",IF(NOT(ISNUMBER(I23)),"Check inputs",IF(I23=0,"Amounts match","Investigate difference"))))))</f>
      </c>
      <c r="K23" s="19"/>
      <c r="L23" s="20"/>
    </row>
    <row r="24" ht="47" customHeight="1">
      <c r="A24" s="18"/>
      <c r="B24" s="19"/>
      <c r="C24" s="19"/>
      <c r="D24" s="50"/>
      <c r="E24" s="50"/>
      <c r="F24" s="50"/>
      <c r="G24" s="51" t="str">
        <f>IF(OR(ISBLANK(A24),AND(ISTEXT(A24),A24="")),"",IF(OR(OR(ISBLANK(D24),AND(ISTEXT(D24),D24="")),OR(ISBLANK(E24),AND(ISTEXT(E24),E24="")),OR(ISBLANK(F24),AND(ISTEXT(F24),F24=""))),"",IF(COUNT(D24:F24)&lt;&gt;3,"",IF(AND(D24&gt;=0,E24&gt;=0,F24&gt;=0,E24&lt;=D24,F24&lt;=D24-E24),D24-E24-F24,""))))</f>
      </c>
      <c r="H24" s="50"/>
      <c r="I24" s="51" t="str">
        <f>IF(OR(ISBLANK(A24),AND(ISTEXT(A24),A24="")),"",IF(OR(OR(ISBLANK(G24),AND(ISTEXT(G24),G24="")),OR(ISBLANK(H24),AND(ISTEXT(H24),H24=""))),"",IF(AND(ISNUMBER(H24),H24&gt;=0),H24-G24,"")))</f>
      </c>
      <c r="J24" s="52" t="str">
        <f>IF(OR(ISBLANK(A24),AND(ISTEXT(A24),A24="")),"",IF(COUNTIFS($A$8:$A$27,A24)&gt;1,"Duplicate ID",IF(OR(OR(ISBLANK(B24),AND(ISTEXT(B24),B24="")),OR(ISBLANK(C24),AND(ISTEXT(C24),C24="")),OR(ISBLANK(G24),AND(ISTEXT(G24),G24="")),OR(ISBLANK(K24),AND(ISTEXT(K24),K24="")),OR(ISBLANK(L24),AND(ISTEXT(L24),L24=""))),"Check inputs",IF(OR(ISBLANK(H24),AND(ISTEXT(H24),H24="")),"Receipt awaiting confirmation",IF(NOT(ISNUMBER(I24)),"Check inputs",IF(I24=0,"Amounts match","Investigate difference"))))))</f>
      </c>
      <c r="K24" s="19"/>
      <c r="L24" s="20"/>
    </row>
    <row r="25" ht="47" customHeight="1">
      <c r="A25" s="18"/>
      <c r="B25" s="19"/>
      <c r="C25" s="19"/>
      <c r="D25" s="50"/>
      <c r="E25" s="50"/>
      <c r="F25" s="50"/>
      <c r="G25" s="51" t="str">
        <f>IF(OR(ISBLANK(A25),AND(ISTEXT(A25),A25="")),"",IF(OR(OR(ISBLANK(D25),AND(ISTEXT(D25),D25="")),OR(ISBLANK(E25),AND(ISTEXT(E25),E25="")),OR(ISBLANK(F25),AND(ISTEXT(F25),F25=""))),"",IF(COUNT(D25:F25)&lt;&gt;3,"",IF(AND(D25&gt;=0,E25&gt;=0,F25&gt;=0,E25&lt;=D25,F25&lt;=D25-E25),D25-E25-F25,""))))</f>
      </c>
      <c r="H25" s="50"/>
      <c r="I25" s="51" t="str">
        <f>IF(OR(ISBLANK(A25),AND(ISTEXT(A25),A25="")),"",IF(OR(OR(ISBLANK(G25),AND(ISTEXT(G25),G25="")),OR(ISBLANK(H25),AND(ISTEXT(H25),H25=""))),"",IF(AND(ISNUMBER(H25),H25&gt;=0),H25-G25,"")))</f>
      </c>
      <c r="J25" s="52" t="str">
        <f>IF(OR(ISBLANK(A25),AND(ISTEXT(A25),A25="")),"",IF(COUNTIFS($A$8:$A$27,A25)&gt;1,"Duplicate ID",IF(OR(OR(ISBLANK(B25),AND(ISTEXT(B25),B25="")),OR(ISBLANK(C25),AND(ISTEXT(C25),C25="")),OR(ISBLANK(G25),AND(ISTEXT(G25),G25="")),OR(ISBLANK(K25),AND(ISTEXT(K25),K25="")),OR(ISBLANK(L25),AND(ISTEXT(L25),L25=""))),"Check inputs",IF(OR(ISBLANK(H25),AND(ISTEXT(H25),H25="")),"Receipt awaiting confirmation",IF(NOT(ISNUMBER(I25)),"Check inputs",IF(I25=0,"Amounts match","Investigate difference"))))))</f>
      </c>
      <c r="K25" s="19"/>
      <c r="L25" s="20"/>
    </row>
    <row r="26" ht="47" customHeight="1">
      <c r="A26" s="18"/>
      <c r="B26" s="19"/>
      <c r="C26" s="19"/>
      <c r="D26" s="50"/>
      <c r="E26" s="50"/>
      <c r="F26" s="50"/>
      <c r="G26" s="51" t="str">
        <f>IF(OR(ISBLANK(A26),AND(ISTEXT(A26),A26="")),"",IF(OR(OR(ISBLANK(D26),AND(ISTEXT(D26),D26="")),OR(ISBLANK(E26),AND(ISTEXT(E26),E26="")),OR(ISBLANK(F26),AND(ISTEXT(F26),F26=""))),"",IF(COUNT(D26:F26)&lt;&gt;3,"",IF(AND(D26&gt;=0,E26&gt;=0,F26&gt;=0,E26&lt;=D26,F26&lt;=D26-E26),D26-E26-F26,""))))</f>
      </c>
      <c r="H26" s="50"/>
      <c r="I26" s="51" t="str">
        <f>IF(OR(ISBLANK(A26),AND(ISTEXT(A26),A26="")),"",IF(OR(OR(ISBLANK(G26),AND(ISTEXT(G26),G26="")),OR(ISBLANK(H26),AND(ISTEXT(H26),H26=""))),"",IF(AND(ISNUMBER(H26),H26&gt;=0),H26-G26,"")))</f>
      </c>
      <c r="J26" s="52" t="str">
        <f>IF(OR(ISBLANK(A26),AND(ISTEXT(A26),A26="")),"",IF(COUNTIFS($A$8:$A$27,A26)&gt;1,"Duplicate ID",IF(OR(OR(ISBLANK(B26),AND(ISTEXT(B26),B26="")),OR(ISBLANK(C26),AND(ISTEXT(C26),C26="")),OR(ISBLANK(G26),AND(ISTEXT(G26),G26="")),OR(ISBLANK(K26),AND(ISTEXT(K26),K26="")),OR(ISBLANK(L26),AND(ISTEXT(L26),L26=""))),"Check inputs",IF(OR(ISBLANK(H26),AND(ISTEXT(H26),H26="")),"Receipt awaiting confirmation",IF(NOT(ISNUMBER(I26)),"Check inputs",IF(I26=0,"Amounts match","Investigate difference"))))))</f>
      </c>
      <c r="K26" s="19"/>
      <c r="L26" s="20"/>
    </row>
    <row r="27" ht="47" customHeight="1">
      <c r="A27" s="21"/>
      <c r="B27" s="22"/>
      <c r="C27" s="22"/>
      <c r="D27" s="53"/>
      <c r="E27" s="53"/>
      <c r="F27" s="53"/>
      <c r="G27" s="54" t="str">
        <f>IF(OR(ISBLANK(A27),AND(ISTEXT(A27),A27="")),"",IF(OR(OR(ISBLANK(D27),AND(ISTEXT(D27),D27="")),OR(ISBLANK(E27),AND(ISTEXT(E27),E27="")),OR(ISBLANK(F27),AND(ISTEXT(F27),F27=""))),"",IF(COUNT(D27:F27)&lt;&gt;3,"",IF(AND(D27&gt;=0,E27&gt;=0,F27&gt;=0,E27&lt;=D27,F27&lt;=D27-E27),D27-E27-F27,""))))</f>
      </c>
      <c r="H27" s="53"/>
      <c r="I27" s="54" t="str">
        <f>IF(OR(ISBLANK(A27),AND(ISTEXT(A27),A27="")),"",IF(OR(OR(ISBLANK(G27),AND(ISTEXT(G27),G27="")),OR(ISBLANK(H27),AND(ISTEXT(H27),H27=""))),"",IF(AND(ISNUMBER(H27),H27&gt;=0),H27-G27,"")))</f>
      </c>
      <c r="J27" s="55" t="str">
        <f>IF(OR(ISBLANK(A27),AND(ISTEXT(A27),A27="")),"",IF(COUNTIFS($A$8:$A$27,A27)&gt;1,"Duplicate ID",IF(OR(OR(ISBLANK(B27),AND(ISTEXT(B27),B27="")),OR(ISBLANK(C27),AND(ISTEXT(C27),C27="")),OR(ISBLANK(G27),AND(ISTEXT(G27),G27="")),OR(ISBLANK(K27),AND(ISTEXT(K27),K27="")),OR(ISBLANK(L27),AND(ISTEXT(L27),L27=""))),"Check inputs",IF(OR(ISBLANK(H27),AND(ISTEXT(H27),H27="")),"Receipt awaiting confirmation",IF(NOT(ISNUMBER(I27)),"Check inputs",IF(I27=0,"Amounts match","Investigate difference"))))))</f>
      </c>
      <c r="K27" s="22"/>
      <c r="L27" s="23"/>
    </row>
    <row r="28" ht="30" customHeight="1">
      <c r="A28" s="3"/>
      <c r="B28" s="3"/>
      <c r="C28" s="3"/>
      <c r="D28" s="3"/>
      <c r="E28" s="3"/>
      <c r="F28" s="3"/>
      <c r="G28" s="3"/>
      <c r="H28" s="3"/>
      <c r="I28" s="3"/>
      <c r="J28" s="3"/>
      <c r="K28" s="3"/>
      <c r="L28" s="3"/>
    </row>
    <row r="29" ht="38" customHeight="1">
      <c r="A29" s="3" t="str">
        <v>Calculations cover rows 8–27 only. Extend all formula references before adding rows. Keep evidence with this file; calculations do not authorise bookings, purchases, payments or safety decisions.</v>
      </c>
      <c r="B29" s="3"/>
      <c r="C29" s="3"/>
      <c r="D29" s="3"/>
      <c r="E29" s="3"/>
      <c r="F29" s="3"/>
      <c r="G29" s="3"/>
      <c r="H29" s="3"/>
      <c r="I29" s="3"/>
      <c r="J29" s="3"/>
      <c r="K29" s="3"/>
      <c r="L29" s="3"/>
    </row>
    <row r="30" ht="30" customHeight="1">
      <c r="A30" s="3"/>
      <c r="B30" s="3"/>
      <c r="C30" s="3"/>
      <c r="D30" s="3"/>
      <c r="E30" s="3"/>
      <c r="F30" s="3"/>
      <c r="G30" s="3"/>
      <c r="H30" s="3"/>
      <c r="I30" s="3"/>
      <c r="J30" s="3"/>
      <c r="K30" s="3"/>
      <c r="L30" s="3"/>
    </row>
  </sheetData>
  <mergeCells>
    <mergeCell ref="A2:L2"/>
    <mergeCell ref="A3:L3"/>
    <mergeCell ref="A4:L4"/>
    <mergeCell ref="A5:L5"/>
    <mergeCell ref="A29:L29"/>
  </mergeCells>
  <conditionalFormatting sqref="J8:J27">
    <cfRule type="containsText" dxfId="11" priority="1" operator="containsText" text="Check"/>
    <cfRule type="containsText" dxfId="12" priority="2" operator="containsText" text="hold"/>
    <cfRule type="containsText" dxfId="13" priority="3" operator="containsText" text="pending"/>
    <cfRule type="containsText" dxfId="14" priority="4" operator="containsText" text="overlap"/>
    <cfRule type="containsText" dxfId="15" priority="5" operator="containsText" text="exceed"/>
    <cfRule type="containsText" dxfId="16" priority="6" operator="containsText" text="Outside"/>
    <cfRule type="containsText" dxfId="17" priority="7" operator="containsText" text="short"/>
    <cfRule type="containsText" dxfId="18" priority="8" operator="containsText" text="Investigate"/>
    <cfRule type="containsText" dxfId="19" priority="9" operator="containsText" text="Duplicate"/>
    <cfRule type="containsText" dxfId="20" priority="10" operator="containsText" text="Resolve"/>
    <cfRule type="containsText" dxfId="21" priority="11" operator="containsText" text="Reconcile"/>
  </conditionalFormatting>
  <printOptions headings="0" gridLines="0"/>
  <pageMargins left="0.25" right="0.25" top="0.4" bottom="0.4" header="0.2" footer="0.2"/>
  <pageSetup paperSize="8" orientation="landscape" scale="100"/>
  <tableParts count="1">
    <tablePart ns1:id="R3027e73959d34777"/>
  </tableParts>
</worksheet>
</file>

<file path=xl/worksheets/sheet5.xml><?xml version="1.0" encoding="utf-8"?>
<worksheet xmlns="http://schemas.openxmlformats.org/spreadsheetml/2006/main">
  <sheetPr>
    <tabColor rgb="FFBDC4CA"/>
    <pageSetUpPr fitToPage="0"/>
  </sheetPr>
  <sheetViews>
    <sheetView showGridLines="0" workbookViewId="0"/>
  </sheetViews>
  <sheetFormatPr defaultRowHeight="15"/>
  <cols>
    <col min="1" max="1" width="23" hidden="0" customWidth="1"/>
    <col min="2" max="2" width="18" hidden="0" customWidth="1"/>
    <col min="3" max="3" width="18" hidden="0" customWidth="1"/>
    <col min="4" max="4" width="18" hidden="0" customWidth="1"/>
    <col min="5" max="5" width="18" hidden="0" customWidth="1"/>
    <col min="6" max="6" width="18" hidden="0" customWidth="1"/>
    <col min="7" max="7" width="18" hidden="0" customWidth="1"/>
    <col min="8" max="8" width="18" hidden="0" customWidth="1"/>
  </cols>
  <sheetData>
    <row r="1" ht="12" customHeight="1">
      <c r="A1" s="3"/>
      <c r="B1" s="3"/>
      <c r="C1" s="3"/>
      <c r="D1" s="3"/>
      <c r="E1" s="3"/>
      <c r="F1" s="3"/>
      <c r="G1" s="3"/>
      <c r="H1" s="3"/>
    </row>
    <row r="2" ht="32" customHeight="1">
      <c r="A2" s="5" t="str">
        <v>Ticket Cancellation and Refund Check</v>
      </c>
      <c r="B2" s="5"/>
      <c r="C2" s="5"/>
      <c r="D2" s="5"/>
      <c r="E2" s="5"/>
      <c r="F2" s="5"/>
      <c r="G2" s="5"/>
      <c r="H2" s="5"/>
    </row>
    <row r="3" ht="38" customHeight="1">
      <c r="A3" s="6" t="str">
        <v>EVENTODIT · Version 2.0 · Reviewed 2026-10-24</v>
      </c>
      <c r="B3" s="6"/>
      <c r="C3" s="6"/>
      <c r="D3" s="6"/>
      <c r="E3" s="6"/>
      <c r="F3" s="6"/>
      <c r="G3" s="6"/>
      <c r="H3" s="6"/>
    </row>
    <row r="4" ht="30" customHeight="1">
      <c r="A4" s="3" t="str">
        <v>Practical workbook</v>
      </c>
      <c r="B4" s="3"/>
      <c r="C4" s="3"/>
      <c r="D4" s="3"/>
      <c r="E4" s="3"/>
      <c r="F4" s="3"/>
      <c r="G4" s="3"/>
      <c r="H4" s="3"/>
    </row>
    <row r="5" ht="35" customHeight="1">
      <c r="A5" s="57" t="str">
        <v>What you will record</v>
      </c>
      <c r="B5" s="58" t="str">
        <v>An order-by-order record showing completed refunds, retries and checks still needed.</v>
      </c>
      <c r="C5" s="58"/>
      <c r="D5" s="58"/>
      <c r="E5" s="58"/>
      <c r="F5" s="58"/>
      <c r="G5" s="58"/>
      <c r="H5" s="58"/>
    </row>
    <row r="6" ht="44" customHeight="1">
      <c r="A6" s="57" t="str">
        <v>What this covers</v>
      </c>
      <c r="B6" s="58" t="str">
        <v>Use for event cancellations, partial refunds and duplicate-payment corrections. Record the evidence of money returned for each card, bank or on-site payment.</v>
      </c>
      <c r="C6" s="58"/>
      <c r="D6" s="58"/>
      <c r="E6" s="58"/>
      <c r="F6" s="58"/>
      <c r="G6" s="58"/>
      <c r="H6" s="58"/>
    </row>
    <row r="7" ht="44" customHeight="1">
      <c r="A7" s="57" t="str">
        <v>Check before use</v>
      </c>
      <c r="B7" s="58" t="str">
        <v>Example amounts are fictional, not refund entitlements or fee rules. Approval does not mean the money has been returned. Do not enter bank account or card numbers in this shared list.</v>
      </c>
      <c r="C7" s="58"/>
      <c r="D7" s="58"/>
      <c r="E7" s="58"/>
      <c r="F7" s="58"/>
      <c r="G7" s="58"/>
      <c r="H7" s="58"/>
    </row>
    <row r="8" ht="60" customHeight="1">
      <c r="A8" s="57" t="str">
        <v>Have these ready</v>
      </c>
      <c r="B8" s="58" t="str">
        <v>Orders, payments and the list of tickets to cancel
Approved refund amounts and the cancellation notice version
Processor or bank records of requests, completed returns and failures</v>
      </c>
      <c r="C8" s="58"/>
      <c r="D8" s="58"/>
      <c r="E8" s="58"/>
      <c r="F8" s="58"/>
      <c r="G8" s="58"/>
      <c r="H8" s="58"/>
    </row>
    <row r="9" ht="35" customHeight="1">
      <c r="A9" s="57" t="str">
        <v>Where to write</v>
      </c>
      <c r="B9" s="58" t="str">
        <v>Enter your event records in Blank. Keep Example as a reference for what to write.</v>
      </c>
      <c r="C9" s="58"/>
      <c r="D9" s="58"/>
      <c r="E9" s="58"/>
      <c r="F9" s="58"/>
      <c r="G9" s="58"/>
      <c r="H9" s="58"/>
    </row>
    <row r="10" ht="44" customHeight="1">
      <c r="A10" s="57" t="str">
        <v>Unknown information</v>
      </c>
      <c r="B10" s="58" t="str">
        <v>Leave unknown amounts blank. Enter 0 only when it has been confirmed that no cost applies. For other unresolved items, record who will answer and by when.</v>
      </c>
      <c r="C10" s="58"/>
      <c r="D10" s="58"/>
      <c r="E10" s="58"/>
      <c r="F10" s="58"/>
      <c r="G10" s="58"/>
      <c r="H10" s="58"/>
    </row>
    <row r="11" ht="44" customHeight="1">
      <c r="A11" s="57" t="str">
        <v>Fictional examples</v>
      </c>
      <c r="B11" s="58" t="str">
        <v>All names, dates, amounts and results in examples are fictional. They are not market prices or approvals. The Example and Calc example sheets use separate fictional cases; do not combine their amounts or timings.</v>
      </c>
      <c r="C11" s="58"/>
      <c r="D11" s="58"/>
      <c r="E11" s="58"/>
      <c r="F11" s="58"/>
      <c r="G11" s="58"/>
      <c r="H11" s="58"/>
    </row>
    <row r="12" ht="35" customHeight="1">
      <c r="A12" s="57" t="str">
        <v>Identify your file</v>
      </c>
      <c r="B12" s="58" t="str">
        <v>Fill in the event, your name, check date and file version in row 4. Send the confirmed file to the person taking over the work.</v>
      </c>
      <c r="C12" s="58"/>
      <c r="D12" s="58"/>
      <c r="E12" s="58"/>
      <c r="F12" s="58"/>
      <c r="G12" s="58"/>
      <c r="H12" s="58"/>
    </row>
    <row r="13" ht="35" customHeight="1">
      <c r="A13" s="57" t="str">
        <v>Related guide</v>
      </c>
      <c r="B13" s="58" t="str">
        <v>https://eventodit.com/en/stories/event-cancellation-ticket-refund-state-reconciliation.html</v>
      </c>
      <c r="C13" s="58"/>
      <c r="D13" s="58"/>
      <c r="E13" s="58"/>
      <c r="F13" s="58"/>
      <c r="G13" s="58"/>
      <c r="H13" s="58"/>
    </row>
    <row r="14" ht="35" customHeight="1">
      <c r="A14" s="57" t="str">
        <v>When to use it</v>
      </c>
      <c r="B14" s="58" t="str">
        <v>Use when selecting orders for cancellation refunds and when checking each day’s refund results.</v>
      </c>
      <c r="C14" s="58"/>
      <c r="D14" s="58"/>
      <c r="E14" s="58"/>
      <c r="F14" s="58"/>
      <c r="G14" s="58"/>
      <c r="H14" s="58"/>
    </row>
    <row r="15" ht="35" customHeight="1">
      <c r="A15" s="57" t="str">
        <v>Step 1</v>
      </c>
      <c r="B15" s="58" t="str">
        <v>Use the order reference to match the original payment to the cancelled ticket.</v>
      </c>
      <c r="C15" s="58"/>
      <c r="D15" s="58"/>
      <c r="E15" s="58"/>
      <c r="F15" s="58"/>
      <c r="G15" s="58"/>
      <c r="H15" s="58"/>
    </row>
    <row r="16" ht="35" customHeight="1">
      <c r="A16" s="57" t="str">
        <v>Step 2</v>
      </c>
      <c r="B16" s="58" t="str">
        <v>Enter the approved amount and refund request reference. Do not mark a request as a completed return.</v>
      </c>
      <c r="C16" s="58"/>
      <c r="D16" s="58"/>
      <c r="E16" s="58"/>
      <c r="F16" s="58"/>
      <c r="G16" s="58"/>
      <c r="H16" s="58"/>
    </row>
    <row r="17" ht="35" customHeight="1">
      <c r="A17" s="57" t="str">
        <v>Step 3</v>
      </c>
      <c r="B17" s="58" t="str">
        <v>Compare the provider’s result with the record confirming that money was returned.</v>
      </c>
      <c r="C17" s="58"/>
      <c r="D17" s="58"/>
      <c r="E17" s="58"/>
      <c r="F17" s="58"/>
      <c r="G17" s="58"/>
      <c r="H17" s="58"/>
    </row>
    <row r="18" ht="35" customHeight="1">
      <c r="A18" s="57" t="str">
        <v>Step 4</v>
      </c>
      <c r="B18" s="58" t="str">
        <v>Check the first request’s status before retrying a failed return. Keep free-invitation cancellations out of money-refund totals.</v>
      </c>
      <c r="C18" s="58"/>
      <c r="D18" s="58"/>
      <c r="E18" s="58"/>
      <c r="F18" s="58"/>
      <c r="G18" s="58"/>
      <c r="H18" s="58"/>
    </row>
    <row r="19" ht="35" customHeight="1">
      <c r="A19" s="57" t="str">
        <v>Completion check 1</v>
      </c>
      <c r="B19" s="58" t="str">
        <v>Each completed return can be matched to the original payment and its return evidence.</v>
      </c>
      <c r="C19" s="58"/>
      <c r="D19" s="58"/>
      <c r="E19" s="58"/>
      <c r="F19" s="58"/>
      <c r="G19" s="58"/>
      <c r="H19" s="58"/>
    </row>
    <row r="20" ht="35" customHeight="1">
      <c r="A20" s="57" t="str">
        <v>Completion check 2</v>
      </c>
      <c r="B20" s="58" t="str">
        <v>Failed, pending and free-ticket cases are separate from completed returns, with an owner for remaining money checks.</v>
      </c>
      <c r="C20" s="58"/>
      <c r="D20" s="58"/>
      <c r="E20" s="58"/>
      <c r="F20" s="58"/>
      <c r="G20" s="58"/>
      <c r="H20" s="58"/>
    </row>
    <row r="21" ht="35" customHeight="1">
      <c r="A21" s="57" t="str">
        <v>What to send next</v>
      </c>
      <c r="B21" s="58" t="str">
        <v>Registration checks ticket cancellation; finance checks the money returned. Give customer support both statuses for each order.</v>
      </c>
      <c r="C21" s="58"/>
      <c r="D21" s="58"/>
      <c r="E21" s="58"/>
      <c r="F21" s="58"/>
      <c r="G21" s="58"/>
      <c r="H21" s="58"/>
    </row>
    <row r="22" ht="44" customHeight="1">
      <c r="A22" s="57" t="str">
        <v>What needs a separate check</v>
      </c>
      <c r="B22" s="58" t="str">
        <v>To calculate an approved refund still unpaid, record the actual amount returned in a separate numeric field and retain the check time. Amount received minus approved refund is not the unpaid refund balance.</v>
      </c>
      <c r="C22" s="58"/>
      <c r="D22" s="58"/>
      <c r="E22" s="58"/>
      <c r="F22" s="58"/>
      <c r="G22" s="58"/>
      <c r="H22" s="58"/>
    </row>
    <row r="23" ht="44" customHeight="1">
      <c r="A23" s="57" t="str">
        <v>Record capacity</v>
      </c>
      <c r="B23" s="58" t="str">
        <v>Blank has 24 editable rows. Calculation covers exactly 20 records (rows 8–27). Before adding more, extend both formulas and every bounded reference; appended rows are not included automatically. Archive a dated copy before clearing inputs.</v>
      </c>
      <c r="C23" s="58"/>
      <c r="D23" s="58"/>
      <c r="E23" s="58"/>
      <c r="F23" s="58"/>
      <c r="G23" s="58"/>
      <c r="H23" s="58"/>
    </row>
    <row r="24" ht="44" customHeight="1">
      <c r="A24" s="57" t="str">
        <v>Printing</v>
      </c>
      <c r="B24" s="58" t="str">
        <v>Wide records and calculations may span horizontal pages at readable 100% scale. IDs and headers repeat. Select the fields needed for your meeting and adjust the print area in Excel.</v>
      </c>
      <c r="C24" s="58"/>
      <c r="D24" s="58"/>
      <c r="E24" s="58"/>
      <c r="F24" s="58"/>
      <c r="G24" s="58"/>
      <c r="H24" s="58"/>
    </row>
    <row r="25" ht="44" customHeight="1">
      <c r="A25" s="57" t="str">
        <v>Reference 1</v>
      </c>
      <c r="B25" s="58" t="str">
        <v>Stripe · Refund and cancel payments
https://docs.stripe.com/refunds</v>
      </c>
      <c r="C25" s="58"/>
      <c r="D25" s="58"/>
      <c r="E25" s="58"/>
      <c r="F25" s="58"/>
      <c r="G25" s="58"/>
      <c r="H25" s="58"/>
    </row>
    <row r="26" ht="44" customHeight="1">
      <c r="A26" s="57" t="str">
        <v>Adapted use</v>
      </c>
      <c r="B26" s="58" t="str">
        <v>Adapted distinct request, processing, failure and original-transaction references. Stripe fees and processing times are not generalised to all payments.</v>
      </c>
      <c r="C26" s="58"/>
      <c r="D26" s="58"/>
      <c r="E26" s="58"/>
      <c r="F26" s="58"/>
      <c r="G26" s="58"/>
      <c r="H26" s="58"/>
    </row>
  </sheetData>
  <mergeCells>
    <mergeCell ref="A2:H2"/>
    <mergeCell ref="A3:H3"/>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s>
  <printOptions headings="0" gridLines="0"/>
  <pageMargins left="0.25" right="0.25" top="0.4" bottom="0.4" header="0.2" footer="0.2"/>
  <pageSetup paperSize="8" orientation="landscape" scale="100"/>
</worksheet>
</file>