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53c3519974eb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bfb34754627e4697"/>
    <sheet name="작성예시" sheetId="2" ns1:id="R0967b094feec4013"/>
    <sheet name="계산입력" sheetId="3" ns1:id="Ra03443a3b8324454"/>
    <sheet name="계산예시" sheetId="4" ns1:id="R8adbac6484054a0b"/>
    <sheet name="안내" sheetId="5" ns1:id="R1938e5e295bf4e7b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'계산입력'!$A$1:$L$30</definedName>
    <definedName name="_xlnm.Print_Titles" localSheetId="2">'계산입력'!$7:$7,'계산입력'!$A:$B</definedName>
    <definedName name="_xlnm.Print_Area" localSheetId="3">'계산예시'!$A$1:$L$30</definedName>
    <definedName name="_xlnm.Print_Titles" localSheetId="3">'계산예시'!$7:$7,'계산예시'!$A:$B</definedName>
    <definedName name="_xlnm.Print_Area" localSheetId="4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7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sz val="11"/>
      <x:color rgb="FF1F4EAE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5" fillId="2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0" fontId="5" fillId="2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0" fontId="5" fillId="2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3d20b919c43b6" /><Relationship Type="http://schemas.openxmlformats.org/officeDocument/2006/relationships/theme" Target="/xl/theme/theme1.xml" Id="R4c5548b727fa4be4" /><Relationship Type="http://schemas.openxmlformats.org/officeDocument/2006/relationships/sharedStrings" Target="/xl/sharedStrings.xml" Id="Rb01270f4cdce447c" /><Relationship Type="http://schemas.openxmlformats.org/officeDocument/2006/relationships/worksheet" Target="/xl/worksheets/sheet1.xml" Id="Rbfb34754627e4697" /><Relationship Type="http://schemas.openxmlformats.org/officeDocument/2006/relationships/worksheet" Target="/xl/worksheets/sheet2.xml" Id="R0967b094feec4013" /><Relationship Type="http://schemas.openxmlformats.org/officeDocument/2006/relationships/worksheet" Target="/xl/worksheets/sheet3.xml" Id="Ra03443a3b8324454" /><Relationship Type="http://schemas.openxmlformats.org/officeDocument/2006/relationships/worksheet" Target="/xl/worksheets/sheet4.xml" Id="R8adbac6484054a0b" /><Relationship Type="http://schemas.openxmlformats.org/officeDocument/2006/relationships/worksheet" Target="/xl/worksheets/sheet5.xml" Id="R1938e5e295bf4e7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주문번호·결제 방법"/>
    <x:tableColumn id="2" name="받은 금액(원)"/>
    <x:tableColumn id="3" name="취소 안내·티켓 처리 상태"/>
    <x:tableColumn id="4" name="환불 승인액(원)"/>
    <x:tableColumn id="5" name="환불 요청 시각·거래번호"/>
    <x:tableColumn id="6" name="실제 반환 결과·확인 자료"/>
    <x:tableColumn id="7" name="실패 사유·재처리 담당"/>
    <x:tableColumn id="8" name="처리 종료 여부·남은 확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주문번호·결제 방법"/>
    <x:tableColumn id="2" name="받은 금액(원)"/>
    <x:tableColumn id="3" name="취소 안내·티켓 처리 상태"/>
    <x:tableColumn id="4" name="환불 승인액(원)"/>
    <x:tableColumn id="5" name="환불 요청 시각·거래번호"/>
    <x:tableColumn id="6" name="실제 반환 결과·확인 자료"/>
    <x:tableColumn id="7" name="실패 사유·재처리 담당"/>
    <x:tableColumn id="8" name="처리 종료 여부·남은 확인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L27" headerRowCount="1" totalsRowCount="0" totalsRowShown="0">
  <x:autoFilter ref="A7:L27"/>
  <x:tableColumns count="12">
    <x:tableColumn id="1" name="정산 번호"/>
    <x:tableColumn id="2" name="판매 채널"/>
    <x:tableColumn id="3" name="정산 대상 기간"/>
    <x:tableColumn id="4" name="총판매액 (KRW)"/>
    <x:tableColumn id="5" name="환불액 (KRW)"/>
    <x:tableColumn id="6" name="공제 수수료 (KRW)"/>
    <x:tableColumn id="7" name="받아야 할 금액 (KRW)"/>
    <x:tableColumn id="8" name="실제 받은 금액 (KRW)"/>
    <x:tableColumn id="9" name="입금 차이 (KRW)"/>
    <x:tableColumn id="10" name="확인 상태"/>
    <x:tableColumn id="11" name="정산 담당자"/>
    <x:tableColumn id="12" name="정산보고서·입금 내역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L27" headerRowCount="1" totalsRowCount="0" totalsRowShown="0">
  <x:autoFilter ref="A7:L27"/>
  <x:tableColumns count="12">
    <x:tableColumn id="1" name="정산 번호"/>
    <x:tableColumn id="2" name="판매 채널"/>
    <x:tableColumn id="3" name="정산 대상 기간"/>
    <x:tableColumn id="4" name="총판매액 (KRW)"/>
    <x:tableColumn id="5" name="환불액 (KRW)"/>
    <x:tableColumn id="6" name="공제 수수료 (KRW)"/>
    <x:tableColumn id="7" name="받아야 할 금액 (KRW)"/>
    <x:tableColumn id="8" name="실제 받은 금액 (KRW)"/>
    <x:tableColumn id="9" name="입금 차이 (KRW)"/>
    <x:tableColumn id="10" name="확인 상태"/>
    <x:tableColumn id="11" name="정산 담당자"/>
    <x:tableColumn id="12" name="정산보고서·입금 내역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d197a54f134b0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91aa35d564045c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04569fc2b7f447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b3d1dd1e38d41f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티켓 취소·환불 처리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주문번호·결제 방법</v>
      </c>
      <c r="B5" s="12" t="str">
        <v>받은 금액(원)</v>
      </c>
      <c r="C5" s="12" t="str">
        <v>취소 안내·티켓 처리 상태</v>
      </c>
      <c r="D5" s="12" t="str">
        <v>환불 승인액(원)</v>
      </c>
      <c r="E5" s="12" t="str">
        <v>환불 요청 시각·거래번호</v>
      </c>
      <c r="F5" s="12" t="str">
        <v>실제 반환 결과·확인 자료</v>
      </c>
      <c r="G5" s="12" t="str">
        <v>실패 사유·재처리 담당</v>
      </c>
      <c r="H5" s="13" t="str">
        <v>처리 종료 여부·남은 확인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ed197a54f134b0b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티켓 취소·환불 처리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주문번호·결제 방법</v>
      </c>
      <c r="B5" s="12" t="str">
        <v>받은 금액(원)</v>
      </c>
      <c r="C5" s="12" t="str">
        <v>취소 안내·티켓 처리 상태</v>
      </c>
      <c r="D5" s="12" t="str">
        <v>환불 승인액(원)</v>
      </c>
      <c r="E5" s="12" t="str">
        <v>환불 요청 시각·거래번호</v>
      </c>
      <c r="F5" s="12" t="str">
        <v>실제 반환 결과·확인 자료</v>
      </c>
      <c r="G5" s="12" t="str">
        <v>실패 사유·재처리 담당</v>
      </c>
      <c r="H5" s="13" t="str">
        <v>처리 종료 여부·남은 확인</v>
      </c>
    </row>
    <row r="6" ht="64" customHeight="1">
      <c r="A6" s="28" t="str">
        <v>가상 ORD-101 / 온라인 카드</v>
      </c>
      <c r="B6" s="29" t="n">
        <v>11000</v>
      </c>
      <c r="C6" s="30" t="str">
        <v>2026-11-12 취소 공지 N-01 / 티켓 무효 처리</v>
      </c>
      <c r="D6" s="29" t="n">
        <v>11000</v>
      </c>
      <c r="E6" s="30" t="str">
        <v>11-12 10:05 환불 요청 RF-101 / 원 결제 PAY-101</v>
      </c>
      <c r="F6" s="30" t="str">
        <v>결제사에서 11-12 10:08 반환 완료 / 반환번호 REF-101 확인</v>
      </c>
      <c r="G6" s="30" t="str">
        <v>오류 없음 / 정산 담당이 원 결제와 반환 내역을 1:1로 대조</v>
      </c>
      <c r="H6" s="31" t="str">
        <v>11-13 09:20 처리 종료 / 접수된 고객 문의 없음</v>
      </c>
    </row>
    <row r="7" ht="64" customHeight="1">
      <c r="A7" s="32" t="str">
        <v>가상 ORD-102 / 현장 계좌 수납</v>
      </c>
      <c r="B7" s="33" t="n">
        <v>10000</v>
      </c>
      <c r="C7" s="34" t="str">
        <v>11-12 취소 공지 N-01 / 티켓 무효 처리</v>
      </c>
      <c r="D7" s="33" t="n">
        <v>10000</v>
      </c>
      <c r="E7" s="34" t="str">
        <v>11-12 11:10 반환 요청 RF-102 / 지급 묶음 BATCH-02</v>
      </c>
      <c r="F7" s="34" t="str">
        <v>11:15 예금주 정보 불일치로 반환 실패 / 실제 반환액 0원</v>
      </c>
      <c r="G7" s="34" t="str">
        <v>정산 담당이 비공개 경로로 정보 정정 요청 / 재요청 RF-102-R의 중복 여부 확인</v>
      </c>
      <c r="H7" s="35" t="str">
        <v>11-12 16:00 처리 보류 / 은행의 반환 성공 기록을 받은 뒤 종료</v>
      </c>
    </row>
    <row r="8" ht="64" customHeight="1">
      <c r="A8" s="36" t="str">
        <v>가상 INV-003 / 무료 초대</v>
      </c>
      <c r="B8" s="37" t="n">
        <v>0</v>
      </c>
      <c r="C8" s="38" t="str">
        <v>11-12 취소 안내 N-02 / 초대 코드 사용 중지</v>
      </c>
      <c r="D8" s="37" t="n">
        <v>0</v>
      </c>
      <c r="E8" s="38" t="str">
        <v>금액 반환 요청 없음 / 무료 발권 목록 INV-v2</v>
      </c>
      <c r="F8" s="38" t="str">
        <v>받은 금액·반환액 모두 0원 / 코드 비활성 기록 TKT-003</v>
      </c>
      <c r="G8" s="38" t="str">
        <v>등록 담당이 연결된 유료 추가 구매가 없음을 확인</v>
      </c>
      <c r="H8" s="39" t="str">
        <v>11-12 14:00 티켓 처리 종료 / 금액 반환 완료 건수에는 포함하지 않음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91aa35d564045c7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8" hidden="0" customWidth="1"/>
    <col min="2" max="2" width="22" hidden="0" customWidth="1"/>
    <col min="3" max="3" width="24" hidden="0" customWidth="1"/>
    <col min="4" max="4" width="20" hidden="0" customWidth="1"/>
    <col min="5" max="5" width="19" hidden="0" customWidth="1"/>
    <col min="6" max="6" width="18" hidden="0" customWidth="1"/>
    <col min="7" max="7" width="20" hidden="0" customWidth="1"/>
    <col min="8" max="8" width="20" hidden="0" customWidth="1"/>
    <col min="9" max="9" width="19" hidden="0" customWidth="1"/>
    <col min="10" max="10" width="24" hidden="0" customWidth="1"/>
    <col min="11" max="11" width="22" hidden="0" customWidth="1"/>
    <col min="12" max="12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티켓 판매 정산액과 실제 입금액 맞춰 보기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같은 정산 기간·통화의 총판매액, 환불액, 수수료를 대조합니다. 예시는 모두 KRW이며 세금·취소 정책을 대신하지 않습니다.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플랫폼 보고서의 기간과 실제 입금일을 구분하고 증빙 번호를 남깁니다. 실제 입금 전에는 입금액을 빈칸으로 둡니다.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노란색: 직접 입력. 회색: 자동 계산. 빈칸은 미확인, 0은 입력한 값입니다. 최대 20건을 기록합니다.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정산 번호</v>
      </c>
      <c r="B7" s="12" t="str">
        <v>판매 채널</v>
      </c>
      <c r="C7" s="12" t="str">
        <v>정산 대상 기간</v>
      </c>
      <c r="D7" s="12" t="str">
        <v>총판매액 (KRW)</v>
      </c>
      <c r="E7" s="12" t="str">
        <v>환불액 (KRW)</v>
      </c>
      <c r="F7" s="12" t="str">
        <v>공제 수수료 (KRW)</v>
      </c>
      <c r="G7" s="12" t="str">
        <v>받아야 할 금액 (KRW)</v>
      </c>
      <c r="H7" s="12" t="str">
        <v>실제 받은 금액 (KRW)</v>
      </c>
      <c r="I7" s="12" t="str">
        <v>입금 차이 (KRW)</v>
      </c>
      <c r="J7" s="12" t="str">
        <v>확인 상태</v>
      </c>
      <c r="K7" s="12" t="str">
        <v>정산 담당자</v>
      </c>
      <c r="L7" s="13" t="str">
        <v>정산보고서·입금 내역</v>
      </c>
    </row>
    <row r="8" ht="47" customHeight="1">
      <c r="A8" s="15"/>
      <c r="B8" s="16"/>
      <c r="C8" s="16"/>
      <c r="D8" s="47"/>
      <c r="E8" s="47"/>
      <c r="F8" s="47"/>
      <c r="G8" s="48" t="str">
        <f>IF(OR(ISBLANK(A8),AND(ISTEXT(A8),A8="")),"",IF(OR(OR(ISBLANK(D8),AND(ISTEXT(D8),D8="")),OR(ISBLANK(E8),AND(ISTEXT(E8),E8="")),OR(ISBLANK(F8),AND(ISTEXT(F8),F8=""))),"",IF(COUNT(D8:F8)&lt;&gt;3,"",IF(AND(D8&gt;=0,E8&gt;=0,F8&gt;=0,E8&lt;=D8,F8&lt;=D8-E8),D8-E8-F8,""))))</f>
      </c>
      <c r="H8" s="47"/>
      <c r="I8" s="48" t="str">
        <f>IF(OR(ISBLANK(A8),AND(ISTEXT(A8),A8="")),"",IF(OR(OR(ISBLANK(G8),AND(ISTEXT(G8),G8="")),OR(ISBLANK(H8),AND(ISTEXT(H8),H8=""))),"",IF(AND(ISNUMBER(H8),H8&gt;=0),H8-G8,"")))</f>
      </c>
      <c r="J8" s="49" t="str">
        <f>IF(OR(ISBLANK(A8),AND(ISTEXT(A8),A8="")),"",IF(COUNTIFS($A$8:$A$27,A8)&gt;1,"ID 중복",IF(OR(OR(ISBLANK(B8),AND(ISTEXT(B8),B8="")),OR(ISBLANK(C8),AND(ISTEXT(C8),C8="")),OR(ISBLANK(G8),AND(ISTEXT(G8),G8="")),OR(ISBLANK(K8),AND(ISTEXT(K8),K8="")),OR(ISBLANK(L8),AND(ISTEXT(L8),L8=""))),"입력 확인",IF(OR(ISBLANK(H8),AND(ISTEXT(H8),H8="")),"입금 확인 대기",IF(NOT(ISNUMBER(I8)),"입력 확인",IF(I8=0,"금액 일치","차이 조사"))))))</f>
      </c>
      <c r="K8" s="16"/>
      <c r="L8" s="17"/>
    </row>
    <row r="9" ht="47" customHeight="1">
      <c r="A9" s="18"/>
      <c r="B9" s="19"/>
      <c r="C9" s="19"/>
      <c r="D9" s="50"/>
      <c r="E9" s="50"/>
      <c r="F9" s="50"/>
      <c r="G9" s="51" t="str">
        <f>IF(OR(ISBLANK(A9),AND(ISTEXT(A9),A9="")),"",IF(OR(OR(ISBLANK(D9),AND(ISTEXT(D9),D9="")),OR(ISBLANK(E9),AND(ISTEXT(E9),E9="")),OR(ISBLANK(F9),AND(ISTEXT(F9),F9=""))),"",IF(COUNT(D9:F9)&lt;&gt;3,"",IF(AND(D9&gt;=0,E9&gt;=0,F9&gt;=0,E9&lt;=D9,F9&lt;=D9-E9),D9-E9-F9,""))))</f>
      </c>
      <c r="H9" s="50"/>
      <c r="I9" s="51" t="str">
        <f>IF(OR(ISBLANK(A9),AND(ISTEXT(A9),A9="")),"",IF(OR(OR(ISBLANK(G9),AND(ISTEXT(G9),G9="")),OR(ISBLANK(H9),AND(ISTEXT(H9),H9=""))),"",IF(AND(ISNUMBER(H9),H9&gt;=0),H9-G9,"")))</f>
      </c>
      <c r="J9" s="52" t="str">
        <f>IF(OR(ISBLANK(A9),AND(ISTEXT(A9),A9="")),"",IF(COUNTIFS($A$8:$A$27,A9)&gt;1,"ID 중복",IF(OR(OR(ISBLANK(B9),AND(ISTEXT(B9),B9="")),OR(ISBLANK(C9),AND(ISTEXT(C9),C9="")),OR(ISBLANK(G9),AND(ISTEXT(G9),G9="")),OR(ISBLANK(K9),AND(ISTEXT(K9),K9="")),OR(ISBLANK(L9),AND(ISTEXT(L9),L9=""))),"입력 확인",IF(OR(ISBLANK(H9),AND(ISTEXT(H9),H9="")),"입금 확인 대기",IF(NOT(ISNUMBER(I9)),"입력 확인",IF(I9=0,"금액 일치","차이 조사"))))))</f>
      </c>
      <c r="K9" s="19"/>
      <c r="L9" s="20"/>
    </row>
    <row r="10" ht="47" customHeight="1">
      <c r="A10" s="18"/>
      <c r="B10" s="19"/>
      <c r="C10" s="19"/>
      <c r="D10" s="50"/>
      <c r="E10" s="50"/>
      <c r="F10" s="50"/>
      <c r="G10" s="51" t="str">
        <f>IF(OR(ISBLANK(A10),AND(ISTEXT(A10),A10="")),"",IF(OR(OR(ISBLANK(D10),AND(ISTEXT(D10),D10="")),OR(ISBLANK(E10),AND(ISTEXT(E10),E10="")),OR(ISBLANK(F10),AND(ISTEXT(F10),F10=""))),"",IF(COUNT(D10:F10)&lt;&gt;3,"",IF(AND(D10&gt;=0,E10&gt;=0,F10&gt;=0,E10&lt;=D10,F10&lt;=D10-E10),D10-E10-F10,""))))</f>
      </c>
      <c r="H10" s="50"/>
      <c r="I10" s="51" t="str">
        <f>IF(OR(ISBLANK(A10),AND(ISTEXT(A10),A10="")),"",IF(OR(OR(ISBLANK(G10),AND(ISTEXT(G10),G10="")),OR(ISBLANK(H10),AND(ISTEXT(H10),H10=""))),"",IF(AND(ISNUMBER(H10),H10&gt;=0),H10-G10,"")))</f>
      </c>
      <c r="J10" s="52" t="str">
        <f>IF(OR(ISBLANK(A10),AND(ISTEXT(A10),A10="")),"",IF(COUNTIFS($A$8:$A$27,A10)&gt;1,"ID 중복",IF(OR(OR(ISBLANK(B10),AND(ISTEXT(B10),B10="")),OR(ISBLANK(C10),AND(ISTEXT(C10),C10="")),OR(ISBLANK(G10),AND(ISTEXT(G10),G10="")),OR(ISBLANK(K10),AND(ISTEXT(K10),K10="")),OR(ISBLANK(L10),AND(ISTEXT(L10),L10=""))),"입력 확인",IF(OR(ISBLANK(H10),AND(ISTEXT(H10),H10="")),"입금 확인 대기",IF(NOT(ISNUMBER(I10)),"입력 확인",IF(I10=0,"금액 일치","차이 조사"))))))</f>
      </c>
      <c r="K10" s="19"/>
      <c r="L10" s="20"/>
    </row>
    <row r="11" ht="47" customHeight="1">
      <c r="A11" s="18"/>
      <c r="B11" s="19"/>
      <c r="C11" s="19"/>
      <c r="D11" s="50"/>
      <c r="E11" s="50"/>
      <c r="F11" s="50"/>
      <c r="G11" s="51" t="str">
        <f>IF(OR(ISBLANK(A11),AND(ISTEXT(A11),A11="")),"",IF(OR(OR(ISBLANK(D11),AND(ISTEXT(D11),D11="")),OR(ISBLANK(E11),AND(ISTEXT(E11),E11="")),OR(ISBLANK(F11),AND(ISTEXT(F11),F11=""))),"",IF(COUNT(D11:F11)&lt;&gt;3,"",IF(AND(D11&gt;=0,E11&gt;=0,F11&gt;=0,E11&lt;=D11,F11&lt;=D11-E11),D11-E11-F11,""))))</f>
      </c>
      <c r="H11" s="50"/>
      <c r="I11" s="51" t="str">
        <f>IF(OR(ISBLANK(A11),AND(ISTEXT(A11),A11="")),"",IF(OR(OR(ISBLANK(G11),AND(ISTEXT(G11),G11="")),OR(ISBLANK(H11),AND(ISTEXT(H11),H11=""))),"",IF(AND(ISNUMBER(H11),H11&gt;=0),H11-G11,"")))</f>
      </c>
      <c r="J11" s="52" t="str">
        <f>IF(OR(ISBLANK(A11),AND(ISTEXT(A11),A11="")),"",IF(COUNTIFS($A$8:$A$27,A11)&gt;1,"ID 중복",IF(OR(OR(ISBLANK(B11),AND(ISTEXT(B11),B11="")),OR(ISBLANK(C11),AND(ISTEXT(C11),C11="")),OR(ISBLANK(G11),AND(ISTEXT(G11),G11="")),OR(ISBLANK(K11),AND(ISTEXT(K11),K11="")),OR(ISBLANK(L11),AND(ISTEXT(L11),L11=""))),"입력 확인",IF(OR(ISBLANK(H11),AND(ISTEXT(H11),H11="")),"입금 확인 대기",IF(NOT(ISNUMBER(I11)),"입력 확인",IF(I11=0,"금액 일치","차이 조사"))))))</f>
      </c>
      <c r="K11" s="19"/>
      <c r="L11" s="20"/>
    </row>
    <row r="12" ht="47" customHeight="1">
      <c r="A12" s="18"/>
      <c r="B12" s="19"/>
      <c r="C12" s="19"/>
      <c r="D12" s="50"/>
      <c r="E12" s="50"/>
      <c r="F12" s="50"/>
      <c r="G12" s="51" t="str">
        <f>IF(OR(ISBLANK(A12),AND(ISTEXT(A12),A12="")),"",IF(OR(OR(ISBLANK(D12),AND(ISTEXT(D12),D12="")),OR(ISBLANK(E12),AND(ISTEXT(E12),E12="")),OR(ISBLANK(F12),AND(ISTEXT(F12),F12=""))),"",IF(COUNT(D12:F12)&lt;&gt;3,"",IF(AND(D12&gt;=0,E12&gt;=0,F12&gt;=0,E12&lt;=D12,F12&lt;=D12-E12),D12-E12-F12,""))))</f>
      </c>
      <c r="H12" s="50"/>
      <c r="I12" s="51" t="str">
        <f>IF(OR(ISBLANK(A12),AND(ISTEXT(A12),A12="")),"",IF(OR(OR(ISBLANK(G12),AND(ISTEXT(G12),G12="")),OR(ISBLANK(H12),AND(ISTEXT(H12),H12=""))),"",IF(AND(ISNUMBER(H12),H12&gt;=0),H12-G12,"")))</f>
      </c>
      <c r="J12" s="52" t="str">
        <f>IF(OR(ISBLANK(A12),AND(ISTEXT(A12),A12="")),"",IF(COUNTIFS($A$8:$A$27,A12)&gt;1,"ID 중복",IF(OR(OR(ISBLANK(B12),AND(ISTEXT(B12),B12="")),OR(ISBLANK(C12),AND(ISTEXT(C12),C12="")),OR(ISBLANK(G12),AND(ISTEXT(G12),G12="")),OR(ISBLANK(K12),AND(ISTEXT(K12),K12="")),OR(ISBLANK(L12),AND(ISTEXT(L12),L12=""))),"입력 확인",IF(OR(ISBLANK(H12),AND(ISTEXT(H12),H12="")),"입금 확인 대기",IF(NOT(ISNUMBER(I12)),"입력 확인",IF(I12=0,"금액 일치","차이 조사"))))))</f>
      </c>
      <c r="K12" s="19"/>
      <c r="L12" s="20"/>
    </row>
    <row r="13" ht="47" customHeight="1">
      <c r="A13" s="18"/>
      <c r="B13" s="19"/>
      <c r="C13" s="19"/>
      <c r="D13" s="50"/>
      <c r="E13" s="50"/>
      <c r="F13" s="50"/>
      <c r="G13" s="51" t="str">
        <f>IF(OR(ISBLANK(A13),AND(ISTEXT(A13),A13="")),"",IF(OR(OR(ISBLANK(D13),AND(ISTEXT(D13),D13="")),OR(ISBLANK(E13),AND(ISTEXT(E13),E13="")),OR(ISBLANK(F13),AND(ISTEXT(F13),F13=""))),"",IF(COUNT(D13:F13)&lt;&gt;3,"",IF(AND(D13&gt;=0,E13&gt;=0,F13&gt;=0,E13&lt;=D13,F13&lt;=D13-E13),D13-E13-F13,""))))</f>
      </c>
      <c r="H13" s="50"/>
      <c r="I13" s="51" t="str">
        <f>IF(OR(ISBLANK(A13),AND(ISTEXT(A13),A13="")),"",IF(OR(OR(ISBLANK(G13),AND(ISTEXT(G13),G13="")),OR(ISBLANK(H13),AND(ISTEXT(H13),H13=""))),"",IF(AND(ISNUMBER(H13),H13&gt;=0),H13-G13,"")))</f>
      </c>
      <c r="J13" s="52" t="str">
        <f>IF(OR(ISBLANK(A13),AND(ISTEXT(A13),A13="")),"",IF(COUNTIFS($A$8:$A$27,A13)&gt;1,"ID 중복",IF(OR(OR(ISBLANK(B13),AND(ISTEXT(B13),B13="")),OR(ISBLANK(C13),AND(ISTEXT(C13),C13="")),OR(ISBLANK(G13),AND(ISTEXT(G13),G13="")),OR(ISBLANK(K13),AND(ISTEXT(K13),K13="")),OR(ISBLANK(L13),AND(ISTEXT(L13),L13=""))),"입력 확인",IF(OR(ISBLANK(H13),AND(ISTEXT(H13),H13="")),"입금 확인 대기",IF(NOT(ISNUMBER(I13)),"입력 확인",IF(I13=0,"금액 일치","차이 조사"))))))</f>
      </c>
      <c r="K13" s="19"/>
      <c r="L13" s="20"/>
    </row>
    <row r="14" ht="47" customHeight="1">
      <c r="A14" s="18"/>
      <c r="B14" s="19"/>
      <c r="C14" s="19"/>
      <c r="D14" s="50"/>
      <c r="E14" s="50"/>
      <c r="F14" s="50"/>
      <c r="G14" s="51" t="str">
        <f>IF(OR(ISBLANK(A14),AND(ISTEXT(A14),A14="")),"",IF(OR(OR(ISBLANK(D14),AND(ISTEXT(D14),D14="")),OR(ISBLANK(E14),AND(ISTEXT(E14),E14="")),OR(ISBLANK(F14),AND(ISTEXT(F14),F14=""))),"",IF(COUNT(D14:F14)&lt;&gt;3,"",IF(AND(D14&gt;=0,E14&gt;=0,F14&gt;=0,E14&lt;=D14,F14&lt;=D14-E14),D14-E14-F14,""))))</f>
      </c>
      <c r="H14" s="50"/>
      <c r="I14" s="51" t="str">
        <f>IF(OR(ISBLANK(A14),AND(ISTEXT(A14),A14="")),"",IF(OR(OR(ISBLANK(G14),AND(ISTEXT(G14),G14="")),OR(ISBLANK(H14),AND(ISTEXT(H14),H14=""))),"",IF(AND(ISNUMBER(H14),H14&gt;=0),H14-G14,"")))</f>
      </c>
      <c r="J14" s="52" t="str">
        <f>IF(OR(ISBLANK(A14),AND(ISTEXT(A14),A14="")),"",IF(COUNTIFS($A$8:$A$27,A14)&gt;1,"ID 중복",IF(OR(OR(ISBLANK(B14),AND(ISTEXT(B14),B14="")),OR(ISBLANK(C14),AND(ISTEXT(C14),C14="")),OR(ISBLANK(G14),AND(ISTEXT(G14),G14="")),OR(ISBLANK(K14),AND(ISTEXT(K14),K14="")),OR(ISBLANK(L14),AND(ISTEXT(L14),L14=""))),"입력 확인",IF(OR(ISBLANK(H14),AND(ISTEXT(H14),H14="")),"입금 확인 대기",IF(NOT(ISNUMBER(I14)),"입력 확인",IF(I14=0,"금액 일치","차이 조사"))))))</f>
      </c>
      <c r="K14" s="19"/>
      <c r="L14" s="20"/>
    </row>
    <row r="15" ht="47" customHeight="1">
      <c r="A15" s="18"/>
      <c r="B15" s="19"/>
      <c r="C15" s="19"/>
      <c r="D15" s="50"/>
      <c r="E15" s="50"/>
      <c r="F15" s="50"/>
      <c r="G15" s="51" t="str">
        <f>IF(OR(ISBLANK(A15),AND(ISTEXT(A15),A15="")),"",IF(OR(OR(ISBLANK(D15),AND(ISTEXT(D15),D15="")),OR(ISBLANK(E15),AND(ISTEXT(E15),E15="")),OR(ISBLANK(F15),AND(ISTEXT(F15),F15=""))),"",IF(COUNT(D15:F15)&lt;&gt;3,"",IF(AND(D15&gt;=0,E15&gt;=0,F15&gt;=0,E15&lt;=D15,F15&lt;=D15-E15),D15-E15-F15,""))))</f>
      </c>
      <c r="H15" s="50"/>
      <c r="I15" s="51" t="str">
        <f>IF(OR(ISBLANK(A15),AND(ISTEXT(A15),A15="")),"",IF(OR(OR(ISBLANK(G15),AND(ISTEXT(G15),G15="")),OR(ISBLANK(H15),AND(ISTEXT(H15),H15=""))),"",IF(AND(ISNUMBER(H15),H15&gt;=0),H15-G15,"")))</f>
      </c>
      <c r="J15" s="52" t="str">
        <f>IF(OR(ISBLANK(A15),AND(ISTEXT(A15),A15="")),"",IF(COUNTIFS($A$8:$A$27,A15)&gt;1,"ID 중복",IF(OR(OR(ISBLANK(B15),AND(ISTEXT(B15),B15="")),OR(ISBLANK(C15),AND(ISTEXT(C15),C15="")),OR(ISBLANK(G15),AND(ISTEXT(G15),G15="")),OR(ISBLANK(K15),AND(ISTEXT(K15),K15="")),OR(ISBLANK(L15),AND(ISTEXT(L15),L15=""))),"입력 확인",IF(OR(ISBLANK(H15),AND(ISTEXT(H15),H15="")),"입금 확인 대기",IF(NOT(ISNUMBER(I15)),"입력 확인",IF(I15=0,"금액 일치","차이 조사"))))))</f>
      </c>
      <c r="K15" s="19"/>
      <c r="L15" s="20"/>
    </row>
    <row r="16" ht="47" customHeight="1">
      <c r="A16" s="18"/>
      <c r="B16" s="19"/>
      <c r="C16" s="19"/>
      <c r="D16" s="50"/>
      <c r="E16" s="50"/>
      <c r="F16" s="50"/>
      <c r="G16" s="51" t="str">
        <f>IF(OR(ISBLANK(A16),AND(ISTEXT(A16),A16="")),"",IF(OR(OR(ISBLANK(D16),AND(ISTEXT(D16),D16="")),OR(ISBLANK(E16),AND(ISTEXT(E16),E16="")),OR(ISBLANK(F16),AND(ISTEXT(F16),F16=""))),"",IF(COUNT(D16:F16)&lt;&gt;3,"",IF(AND(D16&gt;=0,E16&gt;=0,F16&gt;=0,E16&lt;=D16,F16&lt;=D16-E16),D16-E16-F16,""))))</f>
      </c>
      <c r="H16" s="50"/>
      <c r="I16" s="51" t="str">
        <f>IF(OR(ISBLANK(A16),AND(ISTEXT(A16),A16="")),"",IF(OR(OR(ISBLANK(G16),AND(ISTEXT(G16),G16="")),OR(ISBLANK(H16),AND(ISTEXT(H16),H16=""))),"",IF(AND(ISNUMBER(H16),H16&gt;=0),H16-G16,"")))</f>
      </c>
      <c r="J16" s="52" t="str">
        <f>IF(OR(ISBLANK(A16),AND(ISTEXT(A16),A16="")),"",IF(COUNTIFS($A$8:$A$27,A16)&gt;1,"ID 중복",IF(OR(OR(ISBLANK(B16),AND(ISTEXT(B16),B16="")),OR(ISBLANK(C16),AND(ISTEXT(C16),C16="")),OR(ISBLANK(G16),AND(ISTEXT(G16),G16="")),OR(ISBLANK(K16),AND(ISTEXT(K16),K16="")),OR(ISBLANK(L16),AND(ISTEXT(L16),L16=""))),"입력 확인",IF(OR(ISBLANK(H16),AND(ISTEXT(H16),H16="")),"입금 확인 대기",IF(NOT(ISNUMBER(I16)),"입력 확인",IF(I16=0,"금액 일치","차이 조사"))))))</f>
      </c>
      <c r="K16" s="19"/>
      <c r="L16" s="20"/>
    </row>
    <row r="17" ht="47" customHeight="1">
      <c r="A17" s="18"/>
      <c r="B17" s="19"/>
      <c r="C17" s="19"/>
      <c r="D17" s="50"/>
      <c r="E17" s="50"/>
      <c r="F17" s="50"/>
      <c r="G17" s="51" t="str">
        <f>IF(OR(ISBLANK(A17),AND(ISTEXT(A17),A17="")),"",IF(OR(OR(ISBLANK(D17),AND(ISTEXT(D17),D17="")),OR(ISBLANK(E17),AND(ISTEXT(E17),E17="")),OR(ISBLANK(F17),AND(ISTEXT(F17),F17=""))),"",IF(COUNT(D17:F17)&lt;&gt;3,"",IF(AND(D17&gt;=0,E17&gt;=0,F17&gt;=0,E17&lt;=D17,F17&lt;=D17-E17),D17-E17-F17,""))))</f>
      </c>
      <c r="H17" s="50"/>
      <c r="I17" s="51" t="str">
        <f>IF(OR(ISBLANK(A17),AND(ISTEXT(A17),A17="")),"",IF(OR(OR(ISBLANK(G17),AND(ISTEXT(G17),G17="")),OR(ISBLANK(H17),AND(ISTEXT(H17),H17=""))),"",IF(AND(ISNUMBER(H17),H17&gt;=0),H17-G17,"")))</f>
      </c>
      <c r="J17" s="52" t="str">
        <f>IF(OR(ISBLANK(A17),AND(ISTEXT(A17),A17="")),"",IF(COUNTIFS($A$8:$A$27,A17)&gt;1,"ID 중복",IF(OR(OR(ISBLANK(B17),AND(ISTEXT(B17),B17="")),OR(ISBLANK(C17),AND(ISTEXT(C17),C17="")),OR(ISBLANK(G17),AND(ISTEXT(G17),G17="")),OR(ISBLANK(K17),AND(ISTEXT(K17),K17="")),OR(ISBLANK(L17),AND(ISTEXT(L17),L17=""))),"입력 확인",IF(OR(ISBLANK(H17),AND(ISTEXT(H17),H17="")),"입금 확인 대기",IF(NOT(ISNUMBER(I17)),"입력 확인",IF(I17=0,"금액 일치","차이 조사"))))))</f>
      </c>
      <c r="K17" s="19"/>
      <c r="L17" s="20"/>
    </row>
    <row r="18" ht="47" customHeight="1">
      <c r="A18" s="18"/>
      <c r="B18" s="19"/>
      <c r="C18" s="19"/>
      <c r="D18" s="50"/>
      <c r="E18" s="50"/>
      <c r="F18" s="50"/>
      <c r="G18" s="51" t="str">
        <f>IF(OR(ISBLANK(A18),AND(ISTEXT(A18),A18="")),"",IF(OR(OR(ISBLANK(D18),AND(ISTEXT(D18),D18="")),OR(ISBLANK(E18),AND(ISTEXT(E18),E18="")),OR(ISBLANK(F18),AND(ISTEXT(F18),F18=""))),"",IF(COUNT(D18:F18)&lt;&gt;3,"",IF(AND(D18&gt;=0,E18&gt;=0,F18&gt;=0,E18&lt;=D18,F18&lt;=D18-E18),D18-E18-F18,""))))</f>
      </c>
      <c r="H18" s="50"/>
      <c r="I18" s="51" t="str">
        <f>IF(OR(ISBLANK(A18),AND(ISTEXT(A18),A18="")),"",IF(OR(OR(ISBLANK(G18),AND(ISTEXT(G18),G18="")),OR(ISBLANK(H18),AND(ISTEXT(H18),H18=""))),"",IF(AND(ISNUMBER(H18),H18&gt;=0),H18-G18,"")))</f>
      </c>
      <c r="J18" s="52" t="str">
        <f>IF(OR(ISBLANK(A18),AND(ISTEXT(A18),A18="")),"",IF(COUNTIFS($A$8:$A$27,A18)&gt;1,"ID 중복",IF(OR(OR(ISBLANK(B18),AND(ISTEXT(B18),B18="")),OR(ISBLANK(C18),AND(ISTEXT(C18),C18="")),OR(ISBLANK(G18),AND(ISTEXT(G18),G18="")),OR(ISBLANK(K18),AND(ISTEXT(K18),K18="")),OR(ISBLANK(L18),AND(ISTEXT(L18),L18=""))),"입력 확인",IF(OR(ISBLANK(H18),AND(ISTEXT(H18),H18="")),"입금 확인 대기",IF(NOT(ISNUMBER(I18)),"입력 확인",IF(I18=0,"금액 일치","차이 조사"))))))</f>
      </c>
      <c r="K18" s="19"/>
      <c r="L18" s="20"/>
    </row>
    <row r="19" ht="47" customHeight="1">
      <c r="A19" s="18"/>
      <c r="B19" s="19"/>
      <c r="C19" s="19"/>
      <c r="D19" s="50"/>
      <c r="E19" s="50"/>
      <c r="F19" s="50"/>
      <c r="G19" s="51" t="str">
        <f>IF(OR(ISBLANK(A19),AND(ISTEXT(A19),A19="")),"",IF(OR(OR(ISBLANK(D19),AND(ISTEXT(D19),D19="")),OR(ISBLANK(E19),AND(ISTEXT(E19),E19="")),OR(ISBLANK(F19),AND(ISTEXT(F19),F19=""))),"",IF(COUNT(D19:F19)&lt;&gt;3,"",IF(AND(D19&gt;=0,E19&gt;=0,F19&gt;=0,E19&lt;=D19,F19&lt;=D19-E19),D19-E19-F19,""))))</f>
      </c>
      <c r="H19" s="50"/>
      <c r="I19" s="51" t="str">
        <f>IF(OR(ISBLANK(A19),AND(ISTEXT(A19),A19="")),"",IF(OR(OR(ISBLANK(G19),AND(ISTEXT(G19),G19="")),OR(ISBLANK(H19),AND(ISTEXT(H19),H19=""))),"",IF(AND(ISNUMBER(H19),H19&gt;=0),H19-G19,"")))</f>
      </c>
      <c r="J19" s="52" t="str">
        <f>IF(OR(ISBLANK(A19),AND(ISTEXT(A19),A19="")),"",IF(COUNTIFS($A$8:$A$27,A19)&gt;1,"ID 중복",IF(OR(OR(ISBLANK(B19),AND(ISTEXT(B19),B19="")),OR(ISBLANK(C19),AND(ISTEXT(C19),C19="")),OR(ISBLANK(G19),AND(ISTEXT(G19),G19="")),OR(ISBLANK(K19),AND(ISTEXT(K19),K19="")),OR(ISBLANK(L19),AND(ISTEXT(L19),L19=""))),"입력 확인",IF(OR(ISBLANK(H19),AND(ISTEXT(H19),H19="")),"입금 확인 대기",IF(NOT(ISNUMBER(I19)),"입력 확인",IF(I19=0,"금액 일치","차이 조사"))))))</f>
      </c>
      <c r="K19" s="19"/>
      <c r="L19" s="20"/>
    </row>
    <row r="20" ht="47" customHeight="1">
      <c r="A20" s="18"/>
      <c r="B20" s="19"/>
      <c r="C20" s="19"/>
      <c r="D20" s="50"/>
      <c r="E20" s="50"/>
      <c r="F20" s="50"/>
      <c r="G20" s="51" t="str">
        <f>IF(OR(ISBLANK(A20),AND(ISTEXT(A20),A20="")),"",IF(OR(OR(ISBLANK(D20),AND(ISTEXT(D20),D20="")),OR(ISBLANK(E20),AND(ISTEXT(E20),E20="")),OR(ISBLANK(F20),AND(ISTEXT(F20),F20=""))),"",IF(COUNT(D20:F20)&lt;&gt;3,"",IF(AND(D20&gt;=0,E20&gt;=0,F20&gt;=0,E20&lt;=D20,F20&lt;=D20-E20),D20-E20-F20,""))))</f>
      </c>
      <c r="H20" s="50"/>
      <c r="I20" s="51" t="str">
        <f>IF(OR(ISBLANK(A20),AND(ISTEXT(A20),A20="")),"",IF(OR(OR(ISBLANK(G20),AND(ISTEXT(G20),G20="")),OR(ISBLANK(H20),AND(ISTEXT(H20),H20=""))),"",IF(AND(ISNUMBER(H20),H20&gt;=0),H20-G20,"")))</f>
      </c>
      <c r="J20" s="52" t="str">
        <f>IF(OR(ISBLANK(A20),AND(ISTEXT(A20),A20="")),"",IF(COUNTIFS($A$8:$A$27,A20)&gt;1,"ID 중복",IF(OR(OR(ISBLANK(B20),AND(ISTEXT(B20),B20="")),OR(ISBLANK(C20),AND(ISTEXT(C20),C20="")),OR(ISBLANK(G20),AND(ISTEXT(G20),G20="")),OR(ISBLANK(K20),AND(ISTEXT(K20),K20="")),OR(ISBLANK(L20),AND(ISTEXT(L20),L20=""))),"입력 확인",IF(OR(ISBLANK(H20),AND(ISTEXT(H20),H20="")),"입금 확인 대기",IF(NOT(ISNUMBER(I20)),"입력 확인",IF(I20=0,"금액 일치","차이 조사"))))))</f>
      </c>
      <c r="K20" s="19"/>
      <c r="L20" s="20"/>
    </row>
    <row r="21" ht="47" customHeight="1">
      <c r="A21" s="18"/>
      <c r="B21" s="19"/>
      <c r="C21" s="19"/>
      <c r="D21" s="50"/>
      <c r="E21" s="50"/>
      <c r="F21" s="50"/>
      <c r="G21" s="51" t="str">
        <f>IF(OR(ISBLANK(A21),AND(ISTEXT(A21),A21="")),"",IF(OR(OR(ISBLANK(D21),AND(ISTEXT(D21),D21="")),OR(ISBLANK(E21),AND(ISTEXT(E21),E21="")),OR(ISBLANK(F21),AND(ISTEXT(F21),F21=""))),"",IF(COUNT(D21:F21)&lt;&gt;3,"",IF(AND(D21&gt;=0,E21&gt;=0,F21&gt;=0,E21&lt;=D21,F21&lt;=D21-E21),D21-E21-F21,""))))</f>
      </c>
      <c r="H21" s="50"/>
      <c r="I21" s="51" t="str">
        <f>IF(OR(ISBLANK(A21),AND(ISTEXT(A21),A21="")),"",IF(OR(OR(ISBLANK(G21),AND(ISTEXT(G21),G21="")),OR(ISBLANK(H21),AND(ISTEXT(H21),H21=""))),"",IF(AND(ISNUMBER(H21),H21&gt;=0),H21-G21,"")))</f>
      </c>
      <c r="J21" s="52" t="str">
        <f>IF(OR(ISBLANK(A21),AND(ISTEXT(A21),A21="")),"",IF(COUNTIFS($A$8:$A$27,A21)&gt;1,"ID 중복",IF(OR(OR(ISBLANK(B21),AND(ISTEXT(B21),B21="")),OR(ISBLANK(C21),AND(ISTEXT(C21),C21="")),OR(ISBLANK(G21),AND(ISTEXT(G21),G21="")),OR(ISBLANK(K21),AND(ISTEXT(K21),K21="")),OR(ISBLANK(L21),AND(ISTEXT(L21),L21=""))),"입력 확인",IF(OR(ISBLANK(H21),AND(ISTEXT(H21),H21="")),"입금 확인 대기",IF(NOT(ISNUMBER(I21)),"입력 확인",IF(I21=0,"금액 일치","차이 조사"))))))</f>
      </c>
      <c r="K21" s="19"/>
      <c r="L21" s="20"/>
    </row>
    <row r="22" ht="47" customHeight="1">
      <c r="A22" s="18"/>
      <c r="B22" s="19"/>
      <c r="C22" s="19"/>
      <c r="D22" s="50"/>
      <c r="E22" s="50"/>
      <c r="F22" s="50"/>
      <c r="G22" s="51" t="str">
        <f>IF(OR(ISBLANK(A22),AND(ISTEXT(A22),A22="")),"",IF(OR(OR(ISBLANK(D22),AND(ISTEXT(D22),D22="")),OR(ISBLANK(E22),AND(ISTEXT(E22),E22="")),OR(ISBLANK(F22),AND(ISTEXT(F22),F22=""))),"",IF(COUNT(D22:F22)&lt;&gt;3,"",IF(AND(D22&gt;=0,E22&gt;=0,F22&gt;=0,E22&lt;=D22,F22&lt;=D22-E22),D22-E22-F22,""))))</f>
      </c>
      <c r="H22" s="50"/>
      <c r="I22" s="51" t="str">
        <f>IF(OR(ISBLANK(A22),AND(ISTEXT(A22),A22="")),"",IF(OR(OR(ISBLANK(G22),AND(ISTEXT(G22),G22="")),OR(ISBLANK(H22),AND(ISTEXT(H22),H22=""))),"",IF(AND(ISNUMBER(H22),H22&gt;=0),H22-G22,"")))</f>
      </c>
      <c r="J22" s="52" t="str">
        <f>IF(OR(ISBLANK(A22),AND(ISTEXT(A22),A22="")),"",IF(COUNTIFS($A$8:$A$27,A22)&gt;1,"ID 중복",IF(OR(OR(ISBLANK(B22),AND(ISTEXT(B22),B22="")),OR(ISBLANK(C22),AND(ISTEXT(C22),C22="")),OR(ISBLANK(G22),AND(ISTEXT(G22),G22="")),OR(ISBLANK(K22),AND(ISTEXT(K22),K22="")),OR(ISBLANK(L22),AND(ISTEXT(L22),L22=""))),"입력 확인",IF(OR(ISBLANK(H22),AND(ISTEXT(H22),H22="")),"입금 확인 대기",IF(NOT(ISNUMBER(I22)),"입력 확인",IF(I22=0,"금액 일치","차이 조사"))))))</f>
      </c>
      <c r="K22" s="19"/>
      <c r="L22" s="20"/>
    </row>
    <row r="23" ht="47" customHeight="1">
      <c r="A23" s="18"/>
      <c r="B23" s="19"/>
      <c r="C23" s="19"/>
      <c r="D23" s="50"/>
      <c r="E23" s="50"/>
      <c r="F23" s="50"/>
      <c r="G23" s="51" t="str">
        <f>IF(OR(ISBLANK(A23),AND(ISTEXT(A23),A23="")),"",IF(OR(OR(ISBLANK(D23),AND(ISTEXT(D23),D23="")),OR(ISBLANK(E23),AND(ISTEXT(E23),E23="")),OR(ISBLANK(F23),AND(ISTEXT(F23),F23=""))),"",IF(COUNT(D23:F23)&lt;&gt;3,"",IF(AND(D23&gt;=0,E23&gt;=0,F23&gt;=0,E23&lt;=D23,F23&lt;=D23-E23),D23-E23-F23,""))))</f>
      </c>
      <c r="H23" s="50"/>
      <c r="I23" s="51" t="str">
        <f>IF(OR(ISBLANK(A23),AND(ISTEXT(A23),A23="")),"",IF(OR(OR(ISBLANK(G23),AND(ISTEXT(G23),G23="")),OR(ISBLANK(H23),AND(ISTEXT(H23),H23=""))),"",IF(AND(ISNUMBER(H23),H23&gt;=0),H23-G23,"")))</f>
      </c>
      <c r="J23" s="52" t="str">
        <f>IF(OR(ISBLANK(A23),AND(ISTEXT(A23),A23="")),"",IF(COUNTIFS($A$8:$A$27,A23)&gt;1,"ID 중복",IF(OR(OR(ISBLANK(B23),AND(ISTEXT(B23),B23="")),OR(ISBLANK(C23),AND(ISTEXT(C23),C23="")),OR(ISBLANK(G23),AND(ISTEXT(G23),G23="")),OR(ISBLANK(K23),AND(ISTEXT(K23),K23="")),OR(ISBLANK(L23),AND(ISTEXT(L23),L23=""))),"입력 확인",IF(OR(ISBLANK(H23),AND(ISTEXT(H23),H23="")),"입금 확인 대기",IF(NOT(ISNUMBER(I23)),"입력 확인",IF(I23=0,"금액 일치","차이 조사"))))))</f>
      </c>
      <c r="K23" s="19"/>
      <c r="L23" s="20"/>
    </row>
    <row r="24" ht="47" customHeight="1">
      <c r="A24" s="18"/>
      <c r="B24" s="19"/>
      <c r="C24" s="19"/>
      <c r="D24" s="50"/>
      <c r="E24" s="50"/>
      <c r="F24" s="50"/>
      <c r="G24" s="51" t="str">
        <f>IF(OR(ISBLANK(A24),AND(ISTEXT(A24),A24="")),"",IF(OR(OR(ISBLANK(D24),AND(ISTEXT(D24),D24="")),OR(ISBLANK(E24),AND(ISTEXT(E24),E24="")),OR(ISBLANK(F24),AND(ISTEXT(F24),F24=""))),"",IF(COUNT(D24:F24)&lt;&gt;3,"",IF(AND(D24&gt;=0,E24&gt;=0,F24&gt;=0,E24&lt;=D24,F24&lt;=D24-E24),D24-E24-F24,""))))</f>
      </c>
      <c r="H24" s="50"/>
      <c r="I24" s="51" t="str">
        <f>IF(OR(ISBLANK(A24),AND(ISTEXT(A24),A24="")),"",IF(OR(OR(ISBLANK(G24),AND(ISTEXT(G24),G24="")),OR(ISBLANK(H24),AND(ISTEXT(H24),H24=""))),"",IF(AND(ISNUMBER(H24),H24&gt;=0),H24-G24,"")))</f>
      </c>
      <c r="J24" s="52" t="str">
        <f>IF(OR(ISBLANK(A24),AND(ISTEXT(A24),A24="")),"",IF(COUNTIFS($A$8:$A$27,A24)&gt;1,"ID 중복",IF(OR(OR(ISBLANK(B24),AND(ISTEXT(B24),B24="")),OR(ISBLANK(C24),AND(ISTEXT(C24),C24="")),OR(ISBLANK(G24),AND(ISTEXT(G24),G24="")),OR(ISBLANK(K24),AND(ISTEXT(K24),K24="")),OR(ISBLANK(L24),AND(ISTEXT(L24),L24=""))),"입력 확인",IF(OR(ISBLANK(H24),AND(ISTEXT(H24),H24="")),"입금 확인 대기",IF(NOT(ISNUMBER(I24)),"입력 확인",IF(I24=0,"금액 일치","차이 조사"))))))</f>
      </c>
      <c r="K24" s="19"/>
      <c r="L24" s="20"/>
    </row>
    <row r="25" ht="47" customHeight="1">
      <c r="A25" s="18"/>
      <c r="B25" s="19"/>
      <c r="C25" s="19"/>
      <c r="D25" s="50"/>
      <c r="E25" s="50"/>
      <c r="F25" s="50"/>
      <c r="G25" s="51" t="str">
        <f>IF(OR(ISBLANK(A25),AND(ISTEXT(A25),A25="")),"",IF(OR(OR(ISBLANK(D25),AND(ISTEXT(D25),D25="")),OR(ISBLANK(E25),AND(ISTEXT(E25),E25="")),OR(ISBLANK(F25),AND(ISTEXT(F25),F25=""))),"",IF(COUNT(D25:F25)&lt;&gt;3,"",IF(AND(D25&gt;=0,E25&gt;=0,F25&gt;=0,E25&lt;=D25,F25&lt;=D25-E25),D25-E25-F25,""))))</f>
      </c>
      <c r="H25" s="50"/>
      <c r="I25" s="51" t="str">
        <f>IF(OR(ISBLANK(A25),AND(ISTEXT(A25),A25="")),"",IF(OR(OR(ISBLANK(G25),AND(ISTEXT(G25),G25="")),OR(ISBLANK(H25),AND(ISTEXT(H25),H25=""))),"",IF(AND(ISNUMBER(H25),H25&gt;=0),H25-G25,"")))</f>
      </c>
      <c r="J25" s="52" t="str">
        <f>IF(OR(ISBLANK(A25),AND(ISTEXT(A25),A25="")),"",IF(COUNTIFS($A$8:$A$27,A25)&gt;1,"ID 중복",IF(OR(OR(ISBLANK(B25),AND(ISTEXT(B25),B25="")),OR(ISBLANK(C25),AND(ISTEXT(C25),C25="")),OR(ISBLANK(G25),AND(ISTEXT(G25),G25="")),OR(ISBLANK(K25),AND(ISTEXT(K25),K25="")),OR(ISBLANK(L25),AND(ISTEXT(L25),L25=""))),"입력 확인",IF(OR(ISBLANK(H25),AND(ISTEXT(H25),H25="")),"입금 확인 대기",IF(NOT(ISNUMBER(I25)),"입력 확인",IF(I25=0,"금액 일치","차이 조사"))))))</f>
      </c>
      <c r="K25" s="19"/>
      <c r="L25" s="20"/>
    </row>
    <row r="26" ht="47" customHeight="1">
      <c r="A26" s="18"/>
      <c r="B26" s="19"/>
      <c r="C26" s="19"/>
      <c r="D26" s="50"/>
      <c r="E26" s="50"/>
      <c r="F26" s="50"/>
      <c r="G26" s="51" t="str">
        <f>IF(OR(ISBLANK(A26),AND(ISTEXT(A26),A26="")),"",IF(OR(OR(ISBLANK(D26),AND(ISTEXT(D26),D26="")),OR(ISBLANK(E26),AND(ISTEXT(E26),E26="")),OR(ISBLANK(F26),AND(ISTEXT(F26),F26=""))),"",IF(COUNT(D26:F26)&lt;&gt;3,"",IF(AND(D26&gt;=0,E26&gt;=0,F26&gt;=0,E26&lt;=D26,F26&lt;=D26-E26),D26-E26-F26,""))))</f>
      </c>
      <c r="H26" s="50"/>
      <c r="I26" s="51" t="str">
        <f>IF(OR(ISBLANK(A26),AND(ISTEXT(A26),A26="")),"",IF(OR(OR(ISBLANK(G26),AND(ISTEXT(G26),G26="")),OR(ISBLANK(H26),AND(ISTEXT(H26),H26=""))),"",IF(AND(ISNUMBER(H26),H26&gt;=0),H26-G26,"")))</f>
      </c>
      <c r="J26" s="52" t="str">
        <f>IF(OR(ISBLANK(A26),AND(ISTEXT(A26),A26="")),"",IF(COUNTIFS($A$8:$A$27,A26)&gt;1,"ID 중복",IF(OR(OR(ISBLANK(B26),AND(ISTEXT(B26),B26="")),OR(ISBLANK(C26),AND(ISTEXT(C26),C26="")),OR(ISBLANK(G26),AND(ISTEXT(G26),G26="")),OR(ISBLANK(K26),AND(ISTEXT(K26),K26="")),OR(ISBLANK(L26),AND(ISTEXT(L26),L26=""))),"입력 확인",IF(OR(ISBLANK(H26),AND(ISTEXT(H26),H26="")),"입금 확인 대기",IF(NOT(ISNUMBER(I26)),"입력 확인",IF(I26=0,"금액 일치","차이 조사"))))))</f>
      </c>
      <c r="K26" s="19"/>
      <c r="L26" s="20"/>
    </row>
    <row r="27" ht="47" customHeight="1">
      <c r="A27" s="21"/>
      <c r="B27" s="22"/>
      <c r="C27" s="22"/>
      <c r="D27" s="53"/>
      <c r="E27" s="53"/>
      <c r="F27" s="53"/>
      <c r="G27" s="54" t="str">
        <f>IF(OR(ISBLANK(A27),AND(ISTEXT(A27),A27="")),"",IF(OR(OR(ISBLANK(D27),AND(ISTEXT(D27),D27="")),OR(ISBLANK(E27),AND(ISTEXT(E27),E27="")),OR(ISBLANK(F27),AND(ISTEXT(F27),F27=""))),"",IF(COUNT(D27:F27)&lt;&gt;3,"",IF(AND(D27&gt;=0,E27&gt;=0,F27&gt;=0,E27&lt;=D27,F27&lt;=D27-E27),D27-E27-F27,""))))</f>
      </c>
      <c r="H27" s="53"/>
      <c r="I27" s="54" t="str">
        <f>IF(OR(ISBLANK(A27),AND(ISTEXT(A27),A27="")),"",IF(OR(OR(ISBLANK(G27),AND(ISTEXT(G27),G27="")),OR(ISBLANK(H27),AND(ISTEXT(H27),H27=""))),"",IF(AND(ISNUMBER(H27),H27&gt;=0),H27-G27,"")))</f>
      </c>
      <c r="J27" s="55" t="str">
        <f>IF(OR(ISBLANK(A27),AND(ISTEXT(A27),A27="")),"",IF(COUNTIFS($A$8:$A$27,A27)&gt;1,"ID 중복",IF(OR(OR(ISBLANK(B27),AND(ISTEXT(B27),B27="")),OR(ISBLANK(C27),AND(ISTEXT(C27),C27="")),OR(ISBLANK(G27),AND(ISTEXT(G27),G27="")),OR(ISBLANK(K27),AND(ISTEXT(K27),K27="")),OR(ISBLANK(L27),AND(ISTEXT(L27),L27=""))),"입력 확인",IF(OR(ISBLANK(H27),AND(ISTEXT(H27),H27="")),"입금 확인 대기",IF(NOT(ISNUMBER(I27)),"입력 확인",IF(I27=0,"금액 일치","차이 조사"))))))</f>
      </c>
      <c r="K27" s="22"/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계산 범위는 8~27행입니다. 행 추가 시 수식과 참조 범위를 모두 늘려야 합니다. 근거 기록을 함께 전달하고 계산 결과만으로 예약·발주·지급·안전 승인 상태를 바꾸지 않습니다.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0" priority="1" operator="containsText" text="입력 확인"/>
    <cfRule type="containsText" dxfId="1" priority="2" operator="containsText" text="보류"/>
    <cfRule type="containsText" dxfId="2" priority="3" operator="containsText" text="대기"/>
    <cfRule type="containsText" dxfId="3" priority="4" operator="containsText" text="중복"/>
    <cfRule type="containsText" dxfId="4" priority="5" operator="containsText" text="초과"/>
    <cfRule type="containsText" dxfId="5" priority="6" operator="containsText" text="부족"/>
    <cfRule type="containsText" dxfId="6" priority="7" operator="containsText" text="조사"/>
    <cfRule type="containsText" dxfId="7" priority="8" operator="containsText" text="조정"/>
    <cfRule type="containsText" dxfId="8" priority="9" operator="containsText" text="대조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704569fc2b7f447f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8" hidden="0" customWidth="1"/>
    <col min="2" max="2" width="22" hidden="0" customWidth="1"/>
    <col min="3" max="3" width="24" hidden="0" customWidth="1"/>
    <col min="4" max="4" width="20" hidden="0" customWidth="1"/>
    <col min="5" max="5" width="19" hidden="0" customWidth="1"/>
    <col min="6" max="6" width="18" hidden="0" customWidth="1"/>
    <col min="7" max="7" width="20" hidden="0" customWidth="1"/>
    <col min="8" max="8" width="20" hidden="0" customWidth="1"/>
    <col min="9" max="9" width="19" hidden="0" customWidth="1"/>
    <col min="10" max="10" width="24" hidden="0" customWidth="1"/>
    <col min="11" max="11" width="22" hidden="0" customWidth="1"/>
    <col min="12" max="12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티켓 판매 정산액과 실제 입금액 맞춰 보기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작성예시와 별개의 가상 계산 사례입니다. 노란색 입력값을 바꾸면 계산 결과가 바뀝니다.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플랫폼 보고서의 기간과 실제 입금일을 구분하고 증빙 번호를 남깁니다. 실제 입금 전에는 입금액을 빈칸으로 둡니다.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같은 정산 기간·통화의 총판매액, 환불액, 수수료를 대조합니다. 예시는 모두 KRW이며 세금·취소 정책을 대신하지 않습니다.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정산 번호</v>
      </c>
      <c r="B7" s="12" t="str">
        <v>판매 채널</v>
      </c>
      <c r="C7" s="12" t="str">
        <v>정산 대상 기간</v>
      </c>
      <c r="D7" s="12" t="str">
        <v>총판매액 (KRW)</v>
      </c>
      <c r="E7" s="12" t="str">
        <v>환불액 (KRW)</v>
      </c>
      <c r="F7" s="12" t="str">
        <v>공제 수수료 (KRW)</v>
      </c>
      <c r="G7" s="12" t="str">
        <v>받아야 할 금액 (KRW)</v>
      </c>
      <c r="H7" s="12" t="str">
        <v>실제 받은 금액 (KRW)</v>
      </c>
      <c r="I7" s="12" t="str">
        <v>입금 차이 (KRW)</v>
      </c>
      <c r="J7" s="12" t="str">
        <v>확인 상태</v>
      </c>
      <c r="K7" s="12" t="str">
        <v>정산 담당자</v>
      </c>
      <c r="L7" s="13" t="str">
        <v>정산보고서·입금 내역</v>
      </c>
    </row>
    <row r="8" ht="47" customHeight="1">
      <c r="A8" s="15" t="str">
        <v>T-01</v>
      </c>
      <c r="B8" s="16" t="str">
        <v>플랫폼 A</v>
      </c>
      <c r="C8" s="16" t="str">
        <v>2026-10-01 / 2026-10-15</v>
      </c>
      <c r="D8" s="47" t="n">
        <v>1100000</v>
      </c>
      <c r="E8" s="47" t="n">
        <v>110000</v>
      </c>
      <c r="F8" s="47" t="n">
        <v>33000</v>
      </c>
      <c r="G8" s="48" t="n">
        <f>IF(OR(ISBLANK(A8),AND(ISTEXT(A8),A8="")),"",IF(OR(OR(ISBLANK(D8),AND(ISTEXT(D8),D8="")),OR(ISBLANK(E8),AND(ISTEXT(E8),E8="")),OR(ISBLANK(F8),AND(ISTEXT(F8),F8=""))),"",IF(COUNT(D8:F8)&lt;&gt;3,"",IF(AND(D8&gt;=0,E8&gt;=0,F8&gt;=0,E8&lt;=D8,F8&lt;=D8-E8),D8-E8-F8,""))))</f>
        <v>957000</v>
      </c>
      <c r="H8" s="47" t="n">
        <v>957000</v>
      </c>
      <c r="I8" s="48" t="n">
        <f>IF(OR(ISBLANK(A8),AND(ISTEXT(A8),A8="")),"",IF(OR(OR(ISBLANK(G8),AND(ISTEXT(G8),G8="")),OR(ISBLANK(H8),AND(ISTEXT(H8),H8=""))),"",IF(AND(ISNUMBER(H8),H8&gt;=0),H8-G8,"")))</f>
        <v>0</v>
      </c>
      <c r="J8" s="49" t="str">
        <f>IF(OR(ISBLANK(A8),AND(ISTEXT(A8),A8="")),"",IF(COUNTIFS($A$8:$A$27,A8)&gt;1,"ID 중복",IF(OR(OR(ISBLANK(B8),AND(ISTEXT(B8),B8="")),OR(ISBLANK(C8),AND(ISTEXT(C8),C8="")),OR(ISBLANK(G8),AND(ISTEXT(G8),G8="")),OR(ISBLANK(K8),AND(ISTEXT(K8),K8="")),OR(ISBLANK(L8),AND(ISTEXT(L8),L8=""))),"입력 확인",IF(OR(ISBLANK(H8),AND(ISTEXT(H8),H8="")),"입금 확인 대기",IF(NOT(ISNUMBER(I8)),"입력 확인",IF(I8=0,"금액 일치","차이 조사"))))))</f>
        <v>금액 일치</v>
      </c>
      <c r="K8" s="16" t="str">
        <v>정산 담당</v>
      </c>
      <c r="L8" s="17" t="str">
        <v>REP-101 / BANK-101</v>
      </c>
    </row>
    <row r="9" ht="47" customHeight="1">
      <c r="A9" s="18" t="str">
        <v>T-02</v>
      </c>
      <c r="B9" s="19" t="str">
        <v>플랫폼 B</v>
      </c>
      <c r="C9" s="19" t="str">
        <v>2026-10-01 / 2026-10-15</v>
      </c>
      <c r="D9" s="50" t="n">
        <v>1000000</v>
      </c>
      <c r="E9" s="50" t="n">
        <v>0</v>
      </c>
      <c r="F9" s="50" t="n">
        <v>30000</v>
      </c>
      <c r="G9" s="51" t="n">
        <f>IF(OR(ISBLANK(A9),AND(ISTEXT(A9),A9="")),"",IF(OR(OR(ISBLANK(D9),AND(ISTEXT(D9),D9="")),OR(ISBLANK(E9),AND(ISTEXT(E9),E9="")),OR(ISBLANK(F9),AND(ISTEXT(F9),F9=""))),"",IF(COUNT(D9:F9)&lt;&gt;3,"",IF(AND(D9&gt;=0,E9&gt;=0,F9&gt;=0,E9&lt;=D9,F9&lt;=D9-E9),D9-E9-F9,""))))</f>
        <v>970000</v>
      </c>
      <c r="H9" s="50" t="n">
        <v>960000</v>
      </c>
      <c r="I9" s="51" t="n">
        <f>IF(OR(ISBLANK(A9),AND(ISTEXT(A9),A9="")),"",IF(OR(OR(ISBLANK(G9),AND(ISTEXT(G9),G9="")),OR(ISBLANK(H9),AND(ISTEXT(H9),H9=""))),"",IF(AND(ISNUMBER(H9),H9&gt;=0),H9-G9,"")))</f>
        <v>-10000</v>
      </c>
      <c r="J9" s="52" t="str">
        <f>IF(OR(ISBLANK(A9),AND(ISTEXT(A9),A9="")),"",IF(COUNTIFS($A$8:$A$27,A9)&gt;1,"ID 중복",IF(OR(OR(ISBLANK(B9),AND(ISTEXT(B9),B9="")),OR(ISBLANK(C9),AND(ISTEXT(C9),C9="")),OR(ISBLANK(G9),AND(ISTEXT(G9),G9="")),OR(ISBLANK(K9),AND(ISTEXT(K9),K9="")),OR(ISBLANK(L9),AND(ISTEXT(L9),L9=""))),"입력 확인",IF(OR(ISBLANK(H9),AND(ISTEXT(H9),H9="")),"입금 확인 대기",IF(NOT(ISNUMBER(I9)),"입력 확인",IF(I9=0,"금액 일치","차이 조사"))))))</f>
        <v>차이 조사</v>
      </c>
      <c r="K9" s="19" t="str">
        <v>정산 담당</v>
      </c>
      <c r="L9" s="20" t="str">
        <v>REP-102 / BANK-102</v>
      </c>
    </row>
    <row r="10" ht="47" customHeight="1">
      <c r="A10" s="18" t="str">
        <v>T-03</v>
      </c>
      <c r="B10" s="19" t="str">
        <v>현장 카드</v>
      </c>
      <c r="C10" s="19" t="str">
        <v>2026-10-01 / 2026-10-15</v>
      </c>
      <c r="D10" s="50" t="n">
        <v>500000</v>
      </c>
      <c r="E10" s="50" t="n">
        <v>50000</v>
      </c>
      <c r="F10" s="50" t="n">
        <v>10000</v>
      </c>
      <c r="G10" s="51" t="n">
        <f>IF(OR(ISBLANK(A10),AND(ISTEXT(A10),A10="")),"",IF(OR(OR(ISBLANK(D10),AND(ISTEXT(D10),D10="")),OR(ISBLANK(E10),AND(ISTEXT(E10),E10="")),OR(ISBLANK(F10),AND(ISTEXT(F10),F10=""))),"",IF(COUNT(D10:F10)&lt;&gt;3,"",IF(AND(D10&gt;=0,E10&gt;=0,F10&gt;=0,E10&lt;=D10,F10&lt;=D10-E10),D10-E10-F10,""))))</f>
        <v>440000</v>
      </c>
      <c r="H10" s="50"/>
      <c r="I10" s="51" t="str">
        <f>IF(OR(ISBLANK(A10),AND(ISTEXT(A10),A10="")),"",IF(OR(OR(ISBLANK(G10),AND(ISTEXT(G10),G10="")),OR(ISBLANK(H10),AND(ISTEXT(H10),H10=""))),"",IF(AND(ISNUMBER(H10),H10&gt;=0),H10-G10,"")))</f>
      </c>
      <c r="J10" s="52" t="str">
        <f>IF(OR(ISBLANK(A10),AND(ISTEXT(A10),A10="")),"",IF(COUNTIFS($A$8:$A$27,A10)&gt;1,"ID 중복",IF(OR(OR(ISBLANK(B10),AND(ISTEXT(B10),B10="")),OR(ISBLANK(C10),AND(ISTEXT(C10),C10="")),OR(ISBLANK(G10),AND(ISTEXT(G10),G10="")),OR(ISBLANK(K10),AND(ISTEXT(K10),K10="")),OR(ISBLANK(L10),AND(ISTEXT(L10),L10=""))),"입력 확인",IF(OR(ISBLANK(H10),AND(ISTEXT(H10),H10="")),"입금 확인 대기",IF(NOT(ISNUMBER(I10)),"입력 확인",IF(I10=0,"금액 일치","차이 조사"))))))</f>
        <v>입금 확인 대기</v>
      </c>
      <c r="K10" s="19" t="str">
        <v>재무 담당</v>
      </c>
      <c r="L10" s="20" t="str">
        <v>REP-103</v>
      </c>
    </row>
    <row r="11" ht="47" customHeight="1">
      <c r="A11" s="18"/>
      <c r="B11" s="19"/>
      <c r="C11" s="19"/>
      <c r="D11" s="50"/>
      <c r="E11" s="50"/>
      <c r="F11" s="50"/>
      <c r="G11" s="51" t="str">
        <f>IF(OR(ISBLANK(A11),AND(ISTEXT(A11),A11="")),"",IF(OR(OR(ISBLANK(D11),AND(ISTEXT(D11),D11="")),OR(ISBLANK(E11),AND(ISTEXT(E11),E11="")),OR(ISBLANK(F11),AND(ISTEXT(F11),F11=""))),"",IF(COUNT(D11:F11)&lt;&gt;3,"",IF(AND(D11&gt;=0,E11&gt;=0,F11&gt;=0,E11&lt;=D11,F11&lt;=D11-E11),D11-E11-F11,""))))</f>
      </c>
      <c r="H11" s="50"/>
      <c r="I11" s="51" t="str">
        <f>IF(OR(ISBLANK(A11),AND(ISTEXT(A11),A11="")),"",IF(OR(OR(ISBLANK(G11),AND(ISTEXT(G11),G11="")),OR(ISBLANK(H11),AND(ISTEXT(H11),H11=""))),"",IF(AND(ISNUMBER(H11),H11&gt;=0),H11-G11,"")))</f>
      </c>
      <c r="J11" s="52" t="str">
        <f>IF(OR(ISBLANK(A11),AND(ISTEXT(A11),A11="")),"",IF(COUNTIFS($A$8:$A$27,A11)&gt;1,"ID 중복",IF(OR(OR(ISBLANK(B11),AND(ISTEXT(B11),B11="")),OR(ISBLANK(C11),AND(ISTEXT(C11),C11="")),OR(ISBLANK(G11),AND(ISTEXT(G11),G11="")),OR(ISBLANK(K11),AND(ISTEXT(K11),K11="")),OR(ISBLANK(L11),AND(ISTEXT(L11),L11=""))),"입력 확인",IF(OR(ISBLANK(H11),AND(ISTEXT(H11),H11="")),"입금 확인 대기",IF(NOT(ISNUMBER(I11)),"입력 확인",IF(I11=0,"금액 일치","차이 조사"))))))</f>
      </c>
      <c r="K11" s="19"/>
      <c r="L11" s="20"/>
    </row>
    <row r="12" ht="47" customHeight="1">
      <c r="A12" s="18"/>
      <c r="B12" s="19"/>
      <c r="C12" s="19"/>
      <c r="D12" s="50"/>
      <c r="E12" s="50"/>
      <c r="F12" s="50"/>
      <c r="G12" s="51" t="str">
        <f>IF(OR(ISBLANK(A12),AND(ISTEXT(A12),A12="")),"",IF(OR(OR(ISBLANK(D12),AND(ISTEXT(D12),D12="")),OR(ISBLANK(E12),AND(ISTEXT(E12),E12="")),OR(ISBLANK(F12),AND(ISTEXT(F12),F12=""))),"",IF(COUNT(D12:F12)&lt;&gt;3,"",IF(AND(D12&gt;=0,E12&gt;=0,F12&gt;=0,E12&lt;=D12,F12&lt;=D12-E12),D12-E12-F12,""))))</f>
      </c>
      <c r="H12" s="50"/>
      <c r="I12" s="51" t="str">
        <f>IF(OR(ISBLANK(A12),AND(ISTEXT(A12),A12="")),"",IF(OR(OR(ISBLANK(G12),AND(ISTEXT(G12),G12="")),OR(ISBLANK(H12),AND(ISTEXT(H12),H12=""))),"",IF(AND(ISNUMBER(H12),H12&gt;=0),H12-G12,"")))</f>
      </c>
      <c r="J12" s="52" t="str">
        <f>IF(OR(ISBLANK(A12),AND(ISTEXT(A12),A12="")),"",IF(COUNTIFS($A$8:$A$27,A12)&gt;1,"ID 중복",IF(OR(OR(ISBLANK(B12),AND(ISTEXT(B12),B12="")),OR(ISBLANK(C12),AND(ISTEXT(C12),C12="")),OR(ISBLANK(G12),AND(ISTEXT(G12),G12="")),OR(ISBLANK(K12),AND(ISTEXT(K12),K12="")),OR(ISBLANK(L12),AND(ISTEXT(L12),L12=""))),"입력 확인",IF(OR(ISBLANK(H12),AND(ISTEXT(H12),H12="")),"입금 확인 대기",IF(NOT(ISNUMBER(I12)),"입력 확인",IF(I12=0,"금액 일치","차이 조사"))))))</f>
      </c>
      <c r="K12" s="19"/>
      <c r="L12" s="20"/>
    </row>
    <row r="13" ht="47" customHeight="1">
      <c r="A13" s="18"/>
      <c r="B13" s="19"/>
      <c r="C13" s="19"/>
      <c r="D13" s="50"/>
      <c r="E13" s="50"/>
      <c r="F13" s="50"/>
      <c r="G13" s="51" t="str">
        <f>IF(OR(ISBLANK(A13),AND(ISTEXT(A13),A13="")),"",IF(OR(OR(ISBLANK(D13),AND(ISTEXT(D13),D13="")),OR(ISBLANK(E13),AND(ISTEXT(E13),E13="")),OR(ISBLANK(F13),AND(ISTEXT(F13),F13=""))),"",IF(COUNT(D13:F13)&lt;&gt;3,"",IF(AND(D13&gt;=0,E13&gt;=0,F13&gt;=0,E13&lt;=D13,F13&lt;=D13-E13),D13-E13-F13,""))))</f>
      </c>
      <c r="H13" s="50"/>
      <c r="I13" s="51" t="str">
        <f>IF(OR(ISBLANK(A13),AND(ISTEXT(A13),A13="")),"",IF(OR(OR(ISBLANK(G13),AND(ISTEXT(G13),G13="")),OR(ISBLANK(H13),AND(ISTEXT(H13),H13=""))),"",IF(AND(ISNUMBER(H13),H13&gt;=0),H13-G13,"")))</f>
      </c>
      <c r="J13" s="52" t="str">
        <f>IF(OR(ISBLANK(A13),AND(ISTEXT(A13),A13="")),"",IF(COUNTIFS($A$8:$A$27,A13)&gt;1,"ID 중복",IF(OR(OR(ISBLANK(B13),AND(ISTEXT(B13),B13="")),OR(ISBLANK(C13),AND(ISTEXT(C13),C13="")),OR(ISBLANK(G13),AND(ISTEXT(G13),G13="")),OR(ISBLANK(K13),AND(ISTEXT(K13),K13="")),OR(ISBLANK(L13),AND(ISTEXT(L13),L13=""))),"입력 확인",IF(OR(ISBLANK(H13),AND(ISTEXT(H13),H13="")),"입금 확인 대기",IF(NOT(ISNUMBER(I13)),"입력 확인",IF(I13=0,"금액 일치","차이 조사"))))))</f>
      </c>
      <c r="K13" s="19"/>
      <c r="L13" s="20"/>
    </row>
    <row r="14" ht="47" customHeight="1">
      <c r="A14" s="18"/>
      <c r="B14" s="19"/>
      <c r="C14" s="19"/>
      <c r="D14" s="50"/>
      <c r="E14" s="50"/>
      <c r="F14" s="50"/>
      <c r="G14" s="51" t="str">
        <f>IF(OR(ISBLANK(A14),AND(ISTEXT(A14),A14="")),"",IF(OR(OR(ISBLANK(D14),AND(ISTEXT(D14),D14="")),OR(ISBLANK(E14),AND(ISTEXT(E14),E14="")),OR(ISBLANK(F14),AND(ISTEXT(F14),F14=""))),"",IF(COUNT(D14:F14)&lt;&gt;3,"",IF(AND(D14&gt;=0,E14&gt;=0,F14&gt;=0,E14&lt;=D14,F14&lt;=D14-E14),D14-E14-F14,""))))</f>
      </c>
      <c r="H14" s="50"/>
      <c r="I14" s="51" t="str">
        <f>IF(OR(ISBLANK(A14),AND(ISTEXT(A14),A14="")),"",IF(OR(OR(ISBLANK(G14),AND(ISTEXT(G14),G14="")),OR(ISBLANK(H14),AND(ISTEXT(H14),H14=""))),"",IF(AND(ISNUMBER(H14),H14&gt;=0),H14-G14,"")))</f>
      </c>
      <c r="J14" s="52" t="str">
        <f>IF(OR(ISBLANK(A14),AND(ISTEXT(A14),A14="")),"",IF(COUNTIFS($A$8:$A$27,A14)&gt;1,"ID 중복",IF(OR(OR(ISBLANK(B14),AND(ISTEXT(B14),B14="")),OR(ISBLANK(C14),AND(ISTEXT(C14),C14="")),OR(ISBLANK(G14),AND(ISTEXT(G14),G14="")),OR(ISBLANK(K14),AND(ISTEXT(K14),K14="")),OR(ISBLANK(L14),AND(ISTEXT(L14),L14=""))),"입력 확인",IF(OR(ISBLANK(H14),AND(ISTEXT(H14),H14="")),"입금 확인 대기",IF(NOT(ISNUMBER(I14)),"입력 확인",IF(I14=0,"금액 일치","차이 조사"))))))</f>
      </c>
      <c r="K14" s="19"/>
      <c r="L14" s="20"/>
    </row>
    <row r="15" ht="47" customHeight="1">
      <c r="A15" s="18"/>
      <c r="B15" s="19"/>
      <c r="C15" s="19"/>
      <c r="D15" s="50"/>
      <c r="E15" s="50"/>
      <c r="F15" s="50"/>
      <c r="G15" s="51" t="str">
        <f>IF(OR(ISBLANK(A15),AND(ISTEXT(A15),A15="")),"",IF(OR(OR(ISBLANK(D15),AND(ISTEXT(D15),D15="")),OR(ISBLANK(E15),AND(ISTEXT(E15),E15="")),OR(ISBLANK(F15),AND(ISTEXT(F15),F15=""))),"",IF(COUNT(D15:F15)&lt;&gt;3,"",IF(AND(D15&gt;=0,E15&gt;=0,F15&gt;=0,E15&lt;=D15,F15&lt;=D15-E15),D15-E15-F15,""))))</f>
      </c>
      <c r="H15" s="50"/>
      <c r="I15" s="51" t="str">
        <f>IF(OR(ISBLANK(A15),AND(ISTEXT(A15),A15="")),"",IF(OR(OR(ISBLANK(G15),AND(ISTEXT(G15),G15="")),OR(ISBLANK(H15),AND(ISTEXT(H15),H15=""))),"",IF(AND(ISNUMBER(H15),H15&gt;=0),H15-G15,"")))</f>
      </c>
      <c r="J15" s="52" t="str">
        <f>IF(OR(ISBLANK(A15),AND(ISTEXT(A15),A15="")),"",IF(COUNTIFS($A$8:$A$27,A15)&gt;1,"ID 중복",IF(OR(OR(ISBLANK(B15),AND(ISTEXT(B15),B15="")),OR(ISBLANK(C15),AND(ISTEXT(C15),C15="")),OR(ISBLANK(G15),AND(ISTEXT(G15),G15="")),OR(ISBLANK(K15),AND(ISTEXT(K15),K15="")),OR(ISBLANK(L15),AND(ISTEXT(L15),L15=""))),"입력 확인",IF(OR(ISBLANK(H15),AND(ISTEXT(H15),H15="")),"입금 확인 대기",IF(NOT(ISNUMBER(I15)),"입력 확인",IF(I15=0,"금액 일치","차이 조사"))))))</f>
      </c>
      <c r="K15" s="19"/>
      <c r="L15" s="20"/>
    </row>
    <row r="16" ht="47" customHeight="1">
      <c r="A16" s="18"/>
      <c r="B16" s="19"/>
      <c r="C16" s="19"/>
      <c r="D16" s="50"/>
      <c r="E16" s="50"/>
      <c r="F16" s="50"/>
      <c r="G16" s="51" t="str">
        <f>IF(OR(ISBLANK(A16),AND(ISTEXT(A16),A16="")),"",IF(OR(OR(ISBLANK(D16),AND(ISTEXT(D16),D16="")),OR(ISBLANK(E16),AND(ISTEXT(E16),E16="")),OR(ISBLANK(F16),AND(ISTEXT(F16),F16=""))),"",IF(COUNT(D16:F16)&lt;&gt;3,"",IF(AND(D16&gt;=0,E16&gt;=0,F16&gt;=0,E16&lt;=D16,F16&lt;=D16-E16),D16-E16-F16,""))))</f>
      </c>
      <c r="H16" s="50"/>
      <c r="I16" s="51" t="str">
        <f>IF(OR(ISBLANK(A16),AND(ISTEXT(A16),A16="")),"",IF(OR(OR(ISBLANK(G16),AND(ISTEXT(G16),G16="")),OR(ISBLANK(H16),AND(ISTEXT(H16),H16=""))),"",IF(AND(ISNUMBER(H16),H16&gt;=0),H16-G16,"")))</f>
      </c>
      <c r="J16" s="52" t="str">
        <f>IF(OR(ISBLANK(A16),AND(ISTEXT(A16),A16="")),"",IF(COUNTIFS($A$8:$A$27,A16)&gt;1,"ID 중복",IF(OR(OR(ISBLANK(B16),AND(ISTEXT(B16),B16="")),OR(ISBLANK(C16),AND(ISTEXT(C16),C16="")),OR(ISBLANK(G16),AND(ISTEXT(G16),G16="")),OR(ISBLANK(K16),AND(ISTEXT(K16),K16="")),OR(ISBLANK(L16),AND(ISTEXT(L16),L16=""))),"입력 확인",IF(OR(ISBLANK(H16),AND(ISTEXT(H16),H16="")),"입금 확인 대기",IF(NOT(ISNUMBER(I16)),"입력 확인",IF(I16=0,"금액 일치","차이 조사"))))))</f>
      </c>
      <c r="K16" s="19"/>
      <c r="L16" s="20"/>
    </row>
    <row r="17" ht="47" customHeight="1">
      <c r="A17" s="18"/>
      <c r="B17" s="19"/>
      <c r="C17" s="19"/>
      <c r="D17" s="50"/>
      <c r="E17" s="50"/>
      <c r="F17" s="50"/>
      <c r="G17" s="51" t="str">
        <f>IF(OR(ISBLANK(A17),AND(ISTEXT(A17),A17="")),"",IF(OR(OR(ISBLANK(D17),AND(ISTEXT(D17),D17="")),OR(ISBLANK(E17),AND(ISTEXT(E17),E17="")),OR(ISBLANK(F17),AND(ISTEXT(F17),F17=""))),"",IF(COUNT(D17:F17)&lt;&gt;3,"",IF(AND(D17&gt;=0,E17&gt;=0,F17&gt;=0,E17&lt;=D17,F17&lt;=D17-E17),D17-E17-F17,""))))</f>
      </c>
      <c r="H17" s="50"/>
      <c r="I17" s="51" t="str">
        <f>IF(OR(ISBLANK(A17),AND(ISTEXT(A17),A17="")),"",IF(OR(OR(ISBLANK(G17),AND(ISTEXT(G17),G17="")),OR(ISBLANK(H17),AND(ISTEXT(H17),H17=""))),"",IF(AND(ISNUMBER(H17),H17&gt;=0),H17-G17,"")))</f>
      </c>
      <c r="J17" s="52" t="str">
        <f>IF(OR(ISBLANK(A17),AND(ISTEXT(A17),A17="")),"",IF(COUNTIFS($A$8:$A$27,A17)&gt;1,"ID 중복",IF(OR(OR(ISBLANK(B17),AND(ISTEXT(B17),B17="")),OR(ISBLANK(C17),AND(ISTEXT(C17),C17="")),OR(ISBLANK(G17),AND(ISTEXT(G17),G17="")),OR(ISBLANK(K17),AND(ISTEXT(K17),K17="")),OR(ISBLANK(L17),AND(ISTEXT(L17),L17=""))),"입력 확인",IF(OR(ISBLANK(H17),AND(ISTEXT(H17),H17="")),"입금 확인 대기",IF(NOT(ISNUMBER(I17)),"입력 확인",IF(I17=0,"금액 일치","차이 조사"))))))</f>
      </c>
      <c r="K17" s="19"/>
      <c r="L17" s="20"/>
    </row>
    <row r="18" ht="47" customHeight="1">
      <c r="A18" s="18"/>
      <c r="B18" s="19"/>
      <c r="C18" s="19"/>
      <c r="D18" s="50"/>
      <c r="E18" s="50"/>
      <c r="F18" s="50"/>
      <c r="G18" s="51" t="str">
        <f>IF(OR(ISBLANK(A18),AND(ISTEXT(A18),A18="")),"",IF(OR(OR(ISBLANK(D18),AND(ISTEXT(D18),D18="")),OR(ISBLANK(E18),AND(ISTEXT(E18),E18="")),OR(ISBLANK(F18),AND(ISTEXT(F18),F18=""))),"",IF(COUNT(D18:F18)&lt;&gt;3,"",IF(AND(D18&gt;=0,E18&gt;=0,F18&gt;=0,E18&lt;=D18,F18&lt;=D18-E18),D18-E18-F18,""))))</f>
      </c>
      <c r="H18" s="50"/>
      <c r="I18" s="51" t="str">
        <f>IF(OR(ISBLANK(A18),AND(ISTEXT(A18),A18="")),"",IF(OR(OR(ISBLANK(G18),AND(ISTEXT(G18),G18="")),OR(ISBLANK(H18),AND(ISTEXT(H18),H18=""))),"",IF(AND(ISNUMBER(H18),H18&gt;=0),H18-G18,"")))</f>
      </c>
      <c r="J18" s="52" t="str">
        <f>IF(OR(ISBLANK(A18),AND(ISTEXT(A18),A18="")),"",IF(COUNTIFS($A$8:$A$27,A18)&gt;1,"ID 중복",IF(OR(OR(ISBLANK(B18),AND(ISTEXT(B18),B18="")),OR(ISBLANK(C18),AND(ISTEXT(C18),C18="")),OR(ISBLANK(G18),AND(ISTEXT(G18),G18="")),OR(ISBLANK(K18),AND(ISTEXT(K18),K18="")),OR(ISBLANK(L18),AND(ISTEXT(L18),L18=""))),"입력 확인",IF(OR(ISBLANK(H18),AND(ISTEXT(H18),H18="")),"입금 확인 대기",IF(NOT(ISNUMBER(I18)),"입력 확인",IF(I18=0,"금액 일치","차이 조사"))))))</f>
      </c>
      <c r="K18" s="19"/>
      <c r="L18" s="20"/>
    </row>
    <row r="19" ht="47" customHeight="1">
      <c r="A19" s="18"/>
      <c r="B19" s="19"/>
      <c r="C19" s="19"/>
      <c r="D19" s="50"/>
      <c r="E19" s="50"/>
      <c r="F19" s="50"/>
      <c r="G19" s="51" t="str">
        <f>IF(OR(ISBLANK(A19),AND(ISTEXT(A19),A19="")),"",IF(OR(OR(ISBLANK(D19),AND(ISTEXT(D19),D19="")),OR(ISBLANK(E19),AND(ISTEXT(E19),E19="")),OR(ISBLANK(F19),AND(ISTEXT(F19),F19=""))),"",IF(COUNT(D19:F19)&lt;&gt;3,"",IF(AND(D19&gt;=0,E19&gt;=0,F19&gt;=0,E19&lt;=D19,F19&lt;=D19-E19),D19-E19-F19,""))))</f>
      </c>
      <c r="H19" s="50"/>
      <c r="I19" s="51" t="str">
        <f>IF(OR(ISBLANK(A19),AND(ISTEXT(A19),A19="")),"",IF(OR(OR(ISBLANK(G19),AND(ISTEXT(G19),G19="")),OR(ISBLANK(H19),AND(ISTEXT(H19),H19=""))),"",IF(AND(ISNUMBER(H19),H19&gt;=0),H19-G19,"")))</f>
      </c>
      <c r="J19" s="52" t="str">
        <f>IF(OR(ISBLANK(A19),AND(ISTEXT(A19),A19="")),"",IF(COUNTIFS($A$8:$A$27,A19)&gt;1,"ID 중복",IF(OR(OR(ISBLANK(B19),AND(ISTEXT(B19),B19="")),OR(ISBLANK(C19),AND(ISTEXT(C19),C19="")),OR(ISBLANK(G19),AND(ISTEXT(G19),G19="")),OR(ISBLANK(K19),AND(ISTEXT(K19),K19="")),OR(ISBLANK(L19),AND(ISTEXT(L19),L19=""))),"입력 확인",IF(OR(ISBLANK(H19),AND(ISTEXT(H19),H19="")),"입금 확인 대기",IF(NOT(ISNUMBER(I19)),"입력 확인",IF(I19=0,"금액 일치","차이 조사"))))))</f>
      </c>
      <c r="K19" s="19"/>
      <c r="L19" s="20"/>
    </row>
    <row r="20" ht="47" customHeight="1">
      <c r="A20" s="18"/>
      <c r="B20" s="19"/>
      <c r="C20" s="19"/>
      <c r="D20" s="50"/>
      <c r="E20" s="50"/>
      <c r="F20" s="50"/>
      <c r="G20" s="51" t="str">
        <f>IF(OR(ISBLANK(A20),AND(ISTEXT(A20),A20="")),"",IF(OR(OR(ISBLANK(D20),AND(ISTEXT(D20),D20="")),OR(ISBLANK(E20),AND(ISTEXT(E20),E20="")),OR(ISBLANK(F20),AND(ISTEXT(F20),F20=""))),"",IF(COUNT(D20:F20)&lt;&gt;3,"",IF(AND(D20&gt;=0,E20&gt;=0,F20&gt;=0,E20&lt;=D20,F20&lt;=D20-E20),D20-E20-F20,""))))</f>
      </c>
      <c r="H20" s="50"/>
      <c r="I20" s="51" t="str">
        <f>IF(OR(ISBLANK(A20),AND(ISTEXT(A20),A20="")),"",IF(OR(OR(ISBLANK(G20),AND(ISTEXT(G20),G20="")),OR(ISBLANK(H20),AND(ISTEXT(H20),H20=""))),"",IF(AND(ISNUMBER(H20),H20&gt;=0),H20-G20,"")))</f>
      </c>
      <c r="J20" s="52" t="str">
        <f>IF(OR(ISBLANK(A20),AND(ISTEXT(A20),A20="")),"",IF(COUNTIFS($A$8:$A$27,A20)&gt;1,"ID 중복",IF(OR(OR(ISBLANK(B20),AND(ISTEXT(B20),B20="")),OR(ISBLANK(C20),AND(ISTEXT(C20),C20="")),OR(ISBLANK(G20),AND(ISTEXT(G20),G20="")),OR(ISBLANK(K20),AND(ISTEXT(K20),K20="")),OR(ISBLANK(L20),AND(ISTEXT(L20),L20=""))),"입력 확인",IF(OR(ISBLANK(H20),AND(ISTEXT(H20),H20="")),"입금 확인 대기",IF(NOT(ISNUMBER(I20)),"입력 확인",IF(I20=0,"금액 일치","차이 조사"))))))</f>
      </c>
      <c r="K20" s="19"/>
      <c r="L20" s="20"/>
    </row>
    <row r="21" ht="47" customHeight="1">
      <c r="A21" s="18"/>
      <c r="B21" s="19"/>
      <c r="C21" s="19"/>
      <c r="D21" s="50"/>
      <c r="E21" s="50"/>
      <c r="F21" s="50"/>
      <c r="G21" s="51" t="str">
        <f>IF(OR(ISBLANK(A21),AND(ISTEXT(A21),A21="")),"",IF(OR(OR(ISBLANK(D21),AND(ISTEXT(D21),D21="")),OR(ISBLANK(E21),AND(ISTEXT(E21),E21="")),OR(ISBLANK(F21),AND(ISTEXT(F21),F21=""))),"",IF(COUNT(D21:F21)&lt;&gt;3,"",IF(AND(D21&gt;=0,E21&gt;=0,F21&gt;=0,E21&lt;=D21,F21&lt;=D21-E21),D21-E21-F21,""))))</f>
      </c>
      <c r="H21" s="50"/>
      <c r="I21" s="51" t="str">
        <f>IF(OR(ISBLANK(A21),AND(ISTEXT(A21),A21="")),"",IF(OR(OR(ISBLANK(G21),AND(ISTEXT(G21),G21="")),OR(ISBLANK(H21),AND(ISTEXT(H21),H21=""))),"",IF(AND(ISNUMBER(H21),H21&gt;=0),H21-G21,"")))</f>
      </c>
      <c r="J21" s="52" t="str">
        <f>IF(OR(ISBLANK(A21),AND(ISTEXT(A21),A21="")),"",IF(COUNTIFS($A$8:$A$27,A21)&gt;1,"ID 중복",IF(OR(OR(ISBLANK(B21),AND(ISTEXT(B21),B21="")),OR(ISBLANK(C21),AND(ISTEXT(C21),C21="")),OR(ISBLANK(G21),AND(ISTEXT(G21),G21="")),OR(ISBLANK(K21),AND(ISTEXT(K21),K21="")),OR(ISBLANK(L21),AND(ISTEXT(L21),L21=""))),"입력 확인",IF(OR(ISBLANK(H21),AND(ISTEXT(H21),H21="")),"입금 확인 대기",IF(NOT(ISNUMBER(I21)),"입력 확인",IF(I21=0,"금액 일치","차이 조사"))))))</f>
      </c>
      <c r="K21" s="19"/>
      <c r="L21" s="20"/>
    </row>
    <row r="22" ht="47" customHeight="1">
      <c r="A22" s="18"/>
      <c r="B22" s="19"/>
      <c r="C22" s="19"/>
      <c r="D22" s="50"/>
      <c r="E22" s="50"/>
      <c r="F22" s="50"/>
      <c r="G22" s="51" t="str">
        <f>IF(OR(ISBLANK(A22),AND(ISTEXT(A22),A22="")),"",IF(OR(OR(ISBLANK(D22),AND(ISTEXT(D22),D22="")),OR(ISBLANK(E22),AND(ISTEXT(E22),E22="")),OR(ISBLANK(F22),AND(ISTEXT(F22),F22=""))),"",IF(COUNT(D22:F22)&lt;&gt;3,"",IF(AND(D22&gt;=0,E22&gt;=0,F22&gt;=0,E22&lt;=D22,F22&lt;=D22-E22),D22-E22-F22,""))))</f>
      </c>
      <c r="H22" s="50"/>
      <c r="I22" s="51" t="str">
        <f>IF(OR(ISBLANK(A22),AND(ISTEXT(A22),A22="")),"",IF(OR(OR(ISBLANK(G22),AND(ISTEXT(G22),G22="")),OR(ISBLANK(H22),AND(ISTEXT(H22),H22=""))),"",IF(AND(ISNUMBER(H22),H22&gt;=0),H22-G22,"")))</f>
      </c>
      <c r="J22" s="52" t="str">
        <f>IF(OR(ISBLANK(A22),AND(ISTEXT(A22),A22="")),"",IF(COUNTIFS($A$8:$A$27,A22)&gt;1,"ID 중복",IF(OR(OR(ISBLANK(B22),AND(ISTEXT(B22),B22="")),OR(ISBLANK(C22),AND(ISTEXT(C22),C22="")),OR(ISBLANK(G22),AND(ISTEXT(G22),G22="")),OR(ISBLANK(K22),AND(ISTEXT(K22),K22="")),OR(ISBLANK(L22),AND(ISTEXT(L22),L22=""))),"입력 확인",IF(OR(ISBLANK(H22),AND(ISTEXT(H22),H22="")),"입금 확인 대기",IF(NOT(ISNUMBER(I22)),"입력 확인",IF(I22=0,"금액 일치","차이 조사"))))))</f>
      </c>
      <c r="K22" s="19"/>
      <c r="L22" s="20"/>
    </row>
    <row r="23" ht="47" customHeight="1">
      <c r="A23" s="18"/>
      <c r="B23" s="19"/>
      <c r="C23" s="19"/>
      <c r="D23" s="50"/>
      <c r="E23" s="50"/>
      <c r="F23" s="50"/>
      <c r="G23" s="51" t="str">
        <f>IF(OR(ISBLANK(A23),AND(ISTEXT(A23),A23="")),"",IF(OR(OR(ISBLANK(D23),AND(ISTEXT(D23),D23="")),OR(ISBLANK(E23),AND(ISTEXT(E23),E23="")),OR(ISBLANK(F23),AND(ISTEXT(F23),F23=""))),"",IF(COUNT(D23:F23)&lt;&gt;3,"",IF(AND(D23&gt;=0,E23&gt;=0,F23&gt;=0,E23&lt;=D23,F23&lt;=D23-E23),D23-E23-F23,""))))</f>
      </c>
      <c r="H23" s="50"/>
      <c r="I23" s="51" t="str">
        <f>IF(OR(ISBLANK(A23),AND(ISTEXT(A23),A23="")),"",IF(OR(OR(ISBLANK(G23),AND(ISTEXT(G23),G23="")),OR(ISBLANK(H23),AND(ISTEXT(H23),H23=""))),"",IF(AND(ISNUMBER(H23),H23&gt;=0),H23-G23,"")))</f>
      </c>
      <c r="J23" s="52" t="str">
        <f>IF(OR(ISBLANK(A23),AND(ISTEXT(A23),A23="")),"",IF(COUNTIFS($A$8:$A$27,A23)&gt;1,"ID 중복",IF(OR(OR(ISBLANK(B23),AND(ISTEXT(B23),B23="")),OR(ISBLANK(C23),AND(ISTEXT(C23),C23="")),OR(ISBLANK(G23),AND(ISTEXT(G23),G23="")),OR(ISBLANK(K23),AND(ISTEXT(K23),K23="")),OR(ISBLANK(L23),AND(ISTEXT(L23),L23=""))),"입력 확인",IF(OR(ISBLANK(H23),AND(ISTEXT(H23),H23="")),"입금 확인 대기",IF(NOT(ISNUMBER(I23)),"입력 확인",IF(I23=0,"금액 일치","차이 조사"))))))</f>
      </c>
      <c r="K23" s="19"/>
      <c r="L23" s="20"/>
    </row>
    <row r="24" ht="47" customHeight="1">
      <c r="A24" s="18"/>
      <c r="B24" s="19"/>
      <c r="C24" s="19"/>
      <c r="D24" s="50"/>
      <c r="E24" s="50"/>
      <c r="F24" s="50"/>
      <c r="G24" s="51" t="str">
        <f>IF(OR(ISBLANK(A24),AND(ISTEXT(A24),A24="")),"",IF(OR(OR(ISBLANK(D24),AND(ISTEXT(D24),D24="")),OR(ISBLANK(E24),AND(ISTEXT(E24),E24="")),OR(ISBLANK(F24),AND(ISTEXT(F24),F24=""))),"",IF(COUNT(D24:F24)&lt;&gt;3,"",IF(AND(D24&gt;=0,E24&gt;=0,F24&gt;=0,E24&lt;=D24,F24&lt;=D24-E24),D24-E24-F24,""))))</f>
      </c>
      <c r="H24" s="50"/>
      <c r="I24" s="51" t="str">
        <f>IF(OR(ISBLANK(A24),AND(ISTEXT(A24),A24="")),"",IF(OR(OR(ISBLANK(G24),AND(ISTEXT(G24),G24="")),OR(ISBLANK(H24),AND(ISTEXT(H24),H24=""))),"",IF(AND(ISNUMBER(H24),H24&gt;=0),H24-G24,"")))</f>
      </c>
      <c r="J24" s="52" t="str">
        <f>IF(OR(ISBLANK(A24),AND(ISTEXT(A24),A24="")),"",IF(COUNTIFS($A$8:$A$27,A24)&gt;1,"ID 중복",IF(OR(OR(ISBLANK(B24),AND(ISTEXT(B24),B24="")),OR(ISBLANK(C24),AND(ISTEXT(C24),C24="")),OR(ISBLANK(G24),AND(ISTEXT(G24),G24="")),OR(ISBLANK(K24),AND(ISTEXT(K24),K24="")),OR(ISBLANK(L24),AND(ISTEXT(L24),L24=""))),"입력 확인",IF(OR(ISBLANK(H24),AND(ISTEXT(H24),H24="")),"입금 확인 대기",IF(NOT(ISNUMBER(I24)),"입력 확인",IF(I24=0,"금액 일치","차이 조사"))))))</f>
      </c>
      <c r="K24" s="19"/>
      <c r="L24" s="20"/>
    </row>
    <row r="25" ht="47" customHeight="1">
      <c r="A25" s="18"/>
      <c r="B25" s="19"/>
      <c r="C25" s="19"/>
      <c r="D25" s="50"/>
      <c r="E25" s="50"/>
      <c r="F25" s="50"/>
      <c r="G25" s="51" t="str">
        <f>IF(OR(ISBLANK(A25),AND(ISTEXT(A25),A25="")),"",IF(OR(OR(ISBLANK(D25),AND(ISTEXT(D25),D25="")),OR(ISBLANK(E25),AND(ISTEXT(E25),E25="")),OR(ISBLANK(F25),AND(ISTEXT(F25),F25=""))),"",IF(COUNT(D25:F25)&lt;&gt;3,"",IF(AND(D25&gt;=0,E25&gt;=0,F25&gt;=0,E25&lt;=D25,F25&lt;=D25-E25),D25-E25-F25,""))))</f>
      </c>
      <c r="H25" s="50"/>
      <c r="I25" s="51" t="str">
        <f>IF(OR(ISBLANK(A25),AND(ISTEXT(A25),A25="")),"",IF(OR(OR(ISBLANK(G25),AND(ISTEXT(G25),G25="")),OR(ISBLANK(H25),AND(ISTEXT(H25),H25=""))),"",IF(AND(ISNUMBER(H25),H25&gt;=0),H25-G25,"")))</f>
      </c>
      <c r="J25" s="52" t="str">
        <f>IF(OR(ISBLANK(A25),AND(ISTEXT(A25),A25="")),"",IF(COUNTIFS($A$8:$A$27,A25)&gt;1,"ID 중복",IF(OR(OR(ISBLANK(B25),AND(ISTEXT(B25),B25="")),OR(ISBLANK(C25),AND(ISTEXT(C25),C25="")),OR(ISBLANK(G25),AND(ISTEXT(G25),G25="")),OR(ISBLANK(K25),AND(ISTEXT(K25),K25="")),OR(ISBLANK(L25),AND(ISTEXT(L25),L25=""))),"입력 확인",IF(OR(ISBLANK(H25),AND(ISTEXT(H25),H25="")),"입금 확인 대기",IF(NOT(ISNUMBER(I25)),"입력 확인",IF(I25=0,"금액 일치","차이 조사"))))))</f>
      </c>
      <c r="K25" s="19"/>
      <c r="L25" s="20"/>
    </row>
    <row r="26" ht="47" customHeight="1">
      <c r="A26" s="18"/>
      <c r="B26" s="19"/>
      <c r="C26" s="19"/>
      <c r="D26" s="50"/>
      <c r="E26" s="50"/>
      <c r="F26" s="50"/>
      <c r="G26" s="51" t="str">
        <f>IF(OR(ISBLANK(A26),AND(ISTEXT(A26),A26="")),"",IF(OR(OR(ISBLANK(D26),AND(ISTEXT(D26),D26="")),OR(ISBLANK(E26),AND(ISTEXT(E26),E26="")),OR(ISBLANK(F26),AND(ISTEXT(F26),F26=""))),"",IF(COUNT(D26:F26)&lt;&gt;3,"",IF(AND(D26&gt;=0,E26&gt;=0,F26&gt;=0,E26&lt;=D26,F26&lt;=D26-E26),D26-E26-F26,""))))</f>
      </c>
      <c r="H26" s="50"/>
      <c r="I26" s="51" t="str">
        <f>IF(OR(ISBLANK(A26),AND(ISTEXT(A26),A26="")),"",IF(OR(OR(ISBLANK(G26),AND(ISTEXT(G26),G26="")),OR(ISBLANK(H26),AND(ISTEXT(H26),H26=""))),"",IF(AND(ISNUMBER(H26),H26&gt;=0),H26-G26,"")))</f>
      </c>
      <c r="J26" s="52" t="str">
        <f>IF(OR(ISBLANK(A26),AND(ISTEXT(A26),A26="")),"",IF(COUNTIFS($A$8:$A$27,A26)&gt;1,"ID 중복",IF(OR(OR(ISBLANK(B26),AND(ISTEXT(B26),B26="")),OR(ISBLANK(C26),AND(ISTEXT(C26),C26="")),OR(ISBLANK(G26),AND(ISTEXT(G26),G26="")),OR(ISBLANK(K26),AND(ISTEXT(K26),K26="")),OR(ISBLANK(L26),AND(ISTEXT(L26),L26=""))),"입력 확인",IF(OR(ISBLANK(H26),AND(ISTEXT(H26),H26="")),"입금 확인 대기",IF(NOT(ISNUMBER(I26)),"입력 확인",IF(I26=0,"금액 일치","차이 조사"))))))</f>
      </c>
      <c r="K26" s="19"/>
      <c r="L26" s="20"/>
    </row>
    <row r="27" ht="47" customHeight="1">
      <c r="A27" s="21"/>
      <c r="B27" s="22"/>
      <c r="C27" s="22"/>
      <c r="D27" s="53"/>
      <c r="E27" s="53"/>
      <c r="F27" s="53"/>
      <c r="G27" s="54" t="str">
        <f>IF(OR(ISBLANK(A27),AND(ISTEXT(A27),A27="")),"",IF(OR(OR(ISBLANK(D27),AND(ISTEXT(D27),D27="")),OR(ISBLANK(E27),AND(ISTEXT(E27),E27="")),OR(ISBLANK(F27),AND(ISTEXT(F27),F27=""))),"",IF(COUNT(D27:F27)&lt;&gt;3,"",IF(AND(D27&gt;=0,E27&gt;=0,F27&gt;=0,E27&lt;=D27,F27&lt;=D27-E27),D27-E27-F27,""))))</f>
      </c>
      <c r="H27" s="53"/>
      <c r="I27" s="54" t="str">
        <f>IF(OR(ISBLANK(A27),AND(ISTEXT(A27),A27="")),"",IF(OR(OR(ISBLANK(G27),AND(ISTEXT(G27),G27="")),OR(ISBLANK(H27),AND(ISTEXT(H27),H27=""))),"",IF(AND(ISNUMBER(H27),H27&gt;=0),H27-G27,"")))</f>
      </c>
      <c r="J27" s="55" t="str">
        <f>IF(OR(ISBLANK(A27),AND(ISTEXT(A27),A27="")),"",IF(COUNTIFS($A$8:$A$27,A27)&gt;1,"ID 중복",IF(OR(OR(ISBLANK(B27),AND(ISTEXT(B27),B27="")),OR(ISBLANK(C27),AND(ISTEXT(C27),C27="")),OR(ISBLANK(G27),AND(ISTEXT(G27),G27="")),OR(ISBLANK(K27),AND(ISTEXT(K27),K27="")),OR(ISBLANK(L27),AND(ISTEXT(L27),L27=""))),"입력 확인",IF(OR(ISBLANK(H27),AND(ISTEXT(H27),H27="")),"입금 확인 대기",IF(NOT(ISNUMBER(I27)),"입력 확인",IF(I27=0,"금액 일치","차이 조사"))))))</f>
      </c>
      <c r="K27" s="22"/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계산 범위는 8~27행입니다. 행 추가 시 수식과 참조 범위를 모두 늘려야 합니다. 근거 기록을 함께 전달하고 계산 결과만으로 예약·발주·지급·안전 승인 상태를 바꾸지 않습니다.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9" priority="1" operator="containsText" text="입력 확인"/>
    <cfRule type="containsText" dxfId="10" priority="2" operator="containsText" text="보류"/>
    <cfRule type="containsText" dxfId="11" priority="3" operator="containsText" text="대기"/>
    <cfRule type="containsText" dxfId="12" priority="4" operator="containsText" text="중복"/>
    <cfRule type="containsText" dxfId="13" priority="5" operator="containsText" text="초과"/>
    <cfRule type="containsText" dxfId="14" priority="6" operator="containsText" text="부족"/>
    <cfRule type="containsText" dxfId="15" priority="7" operator="containsText" text="조사"/>
    <cfRule type="containsText" dxfId="16" priority="8" operator="containsText" text="조정"/>
    <cfRule type="containsText" dxfId="17" priority="9" operator="containsText" text="대조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3b3d1dd1e38d41ff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티켓 취소·환불 처리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57" t="str">
        <v>이 서식에 남길 내용</v>
      </c>
      <c r="B5" s="58" t="str">
        <v>주문마다 실제 반환을 마쳤는지, 재처리나 추가 확인이 필요한지 알 수 있는 환불 처리 목록</v>
      </c>
      <c r="C5" s="58"/>
      <c r="D5" s="58"/>
      <c r="E5" s="58"/>
      <c r="F5" s="58"/>
      <c r="G5" s="58"/>
      <c r="H5" s="58"/>
    </row>
    <row r="6" ht="35" customHeight="1">
      <c r="A6" s="57" t="str">
        <v>확인할 내용</v>
      </c>
      <c r="B6" s="58" t="str">
        <v>행사 취소, 일부 환불, 중복 결제 정정 때 주문별로 작성합니다. 카드·계좌·현장 수납에 따라 실제 반환을 확인한 자료를 따로 적습니다.</v>
      </c>
      <c r="C6" s="58"/>
      <c r="D6" s="58"/>
      <c r="E6" s="58"/>
      <c r="F6" s="58"/>
      <c r="G6" s="58"/>
      <c r="H6" s="58"/>
    </row>
    <row r="7" ht="44" customHeight="1">
      <c r="A7" s="57" t="str">
        <v>사용 전 주의사항</v>
      </c>
      <c r="B7" s="58" t="str">
        <v>예시 금액은 가상이며 환불받을 권리나 수수료 기준을 제시하지 않습니다. 환불을 승인했어도 실제 반환은 끝나지 않았을 수 있습니다. 이 공유 목록에는 계좌번호·카드번호를 적지 마세요.</v>
      </c>
      <c r="C7" s="58"/>
      <c r="D7" s="58"/>
      <c r="E7" s="58"/>
      <c r="F7" s="58"/>
      <c r="G7" s="58"/>
      <c r="H7" s="58"/>
    </row>
    <row r="8" ht="60" customHeight="1">
      <c r="A8" s="57" t="str">
        <v>먼저 준비할 자료</v>
      </c>
      <c r="B8" s="58" t="str">
        <v>주문·수납 목록과 취소할 티켓 목록
주문별 환불 승인액과 취소 안내 버전
결제사·은행의 환불 요청, 완료, 실패 기록</v>
      </c>
      <c r="C8" s="58"/>
      <c r="D8" s="58"/>
      <c r="E8" s="58"/>
      <c r="F8" s="58"/>
      <c r="G8" s="58"/>
      <c r="H8" s="58"/>
    </row>
    <row r="9" ht="35" customHeight="1">
      <c r="A9" s="57" t="str">
        <v>작성할 시트</v>
      </c>
      <c r="B9" s="58" t="str">
        <v>내 행사 내용은 빈서식에 적으세요. 작성예시는 각 칸을 채우는 방법을 참고할 때 사용합니다.</v>
      </c>
      <c r="C9" s="58"/>
      <c r="D9" s="58"/>
      <c r="E9" s="58"/>
      <c r="F9" s="58"/>
      <c r="G9" s="58"/>
      <c r="H9" s="58"/>
    </row>
    <row r="10" ht="35" customHeight="1">
      <c r="A10" s="57" t="str">
        <v>아직 확인하지 못했다면</v>
      </c>
      <c r="B10" s="58" t="str">
        <v>금액을 모르면 빈칸으로 두고, 비용이 없다고 확인했을 때만 0을 입력하세요. 다른 미해결 항목에는 누구에게 언제까지 답변받을지 적으세요.</v>
      </c>
      <c r="C10" s="58"/>
      <c r="D10" s="58"/>
      <c r="E10" s="58"/>
      <c r="F10" s="58"/>
      <c r="G10" s="58"/>
      <c r="H10" s="58"/>
    </row>
    <row r="11" ht="44" customHeight="1">
      <c r="A11" s="57" t="str">
        <v>가상 예시</v>
      </c>
      <c r="B11" s="58" t="str">
        <v>예시의 업체·일정·금액·결과는 모두 설명용 가상입니다. 시장 단가나 실제 승인 기록이 아닙니다. 작성예시와 계산예시는 별개의 가상 사례이며 금액·시간을 서로 합쳐 사용하지 않습니다.</v>
      </c>
      <c r="C11" s="58"/>
      <c r="D11" s="58"/>
      <c r="E11" s="58"/>
      <c r="F11" s="58"/>
      <c r="G11" s="58"/>
      <c r="H11" s="58"/>
    </row>
    <row r="12" ht="35" customHeight="1">
      <c r="A12" s="57" t="str">
        <v>누가 언제 작성했나요?</v>
      </c>
      <c r="B12" s="58" t="str">
        <v>4행에 행사명·작성자·확인 시각·문서 버전을 적으세요. 확정한 파일을 다음 업무 담당자에게 보내세요.</v>
      </c>
      <c r="C12" s="58"/>
      <c r="D12" s="58"/>
      <c r="E12" s="58"/>
      <c r="F12" s="58"/>
      <c r="G12" s="58"/>
      <c r="H12" s="58"/>
    </row>
    <row r="13" ht="44" customHeight="1">
      <c r="A13" s="57" t="str">
        <v>관련 가이드</v>
      </c>
      <c r="B13" s="58" t="str">
        <v>https://eventodit.com/stories/event-cancellation-ticket-refund-state-reconciliation.html</v>
      </c>
      <c r="C13" s="58"/>
      <c r="D13" s="58"/>
      <c r="E13" s="58"/>
      <c r="F13" s="58"/>
      <c r="G13" s="58"/>
      <c r="H13" s="58"/>
    </row>
    <row r="14" ht="35" customHeight="1">
      <c r="A14" s="57" t="str">
        <v>언제 작성하나요?</v>
      </c>
      <c r="B14" s="58" t="str">
        <v>취소 안내 후 환불 대상 주문을 추릴 때와 매일 환불 처리 결과를 마감할 때 작성합니다.</v>
      </c>
      <c r="C14" s="58"/>
      <c r="D14" s="58"/>
      <c r="E14" s="58"/>
      <c r="F14" s="58"/>
      <c r="G14" s="58"/>
      <c r="H14" s="58"/>
    </row>
    <row r="15" ht="35" customHeight="1">
      <c r="A15" s="57" t="str">
        <v>작성 순서 1</v>
      </c>
      <c r="B15" s="58" t="str">
        <v>주문번호로 실제 받은 금액과 취소할 티켓을 찾아 같은 행에 적습니다.</v>
      </c>
      <c r="C15" s="58"/>
      <c r="D15" s="58"/>
      <c r="E15" s="58"/>
      <c r="F15" s="58"/>
      <c r="G15" s="58"/>
      <c r="H15" s="58"/>
    </row>
    <row r="16" ht="35" customHeight="1">
      <c r="A16" s="57" t="str">
        <v>작성 순서 2</v>
      </c>
      <c r="B16" s="58" t="str">
        <v>환불 승인액과 요청번호를 적습니다. 요청을 보낸 것만으로 반환 완료로 표시하지 않습니다.</v>
      </c>
      <c r="C16" s="58"/>
      <c r="D16" s="58"/>
      <c r="E16" s="58"/>
      <c r="F16" s="58"/>
      <c r="G16" s="58"/>
      <c r="H16" s="58"/>
    </row>
    <row r="17" ht="35" customHeight="1">
      <c r="A17" s="57" t="str">
        <v>작성 순서 3</v>
      </c>
      <c r="B17" s="58" t="str">
        <v>결제사·은행의 처리 결과를 실제 반환 확인 자료와 대조합니다.</v>
      </c>
      <c r="C17" s="58"/>
      <c r="D17" s="58"/>
      <c r="E17" s="58"/>
      <c r="F17" s="58"/>
      <c r="G17" s="58"/>
      <c r="H17" s="58"/>
    </row>
    <row r="18" ht="35" customHeight="1">
      <c r="A18" s="57" t="str">
        <v>작성 순서 4</v>
      </c>
      <c r="B18" s="58" t="str">
        <v>실패 건은 첫 요청이 어떻게 처리됐는지 확인한 뒤 다시 요청합니다. 무료 초대 취소는 금액 반환 집계에서 제외합니다.</v>
      </c>
      <c r="C18" s="58"/>
      <c r="D18" s="58"/>
      <c r="E18" s="58"/>
      <c r="F18" s="58"/>
      <c r="G18" s="58"/>
      <c r="H18" s="58"/>
    </row>
    <row r="19" ht="35" customHeight="1">
      <c r="A19" s="57" t="str">
        <v>완료 기준 1</v>
      </c>
      <c r="B19" s="58" t="str">
        <v>반환 완료 건마다 원 결제와 실제 반환 확인 자료를 찾을 수 있습니다.</v>
      </c>
      <c r="C19" s="58"/>
      <c r="D19" s="58"/>
      <c r="E19" s="58"/>
      <c r="F19" s="58"/>
      <c r="G19" s="58"/>
      <c r="H19" s="58"/>
    </row>
    <row r="20" ht="35" customHeight="1">
      <c r="A20" s="57" t="str">
        <v>완료 기준 2</v>
      </c>
      <c r="B20" s="58" t="str">
        <v>실패·대기·무료 초대 취소를 반환 완료와 구분했고, 남은 금액을 확인할 담당자를 적었습니다.</v>
      </c>
      <c r="C20" s="58"/>
      <c r="D20" s="58"/>
      <c r="E20" s="58"/>
      <c r="F20" s="58"/>
      <c r="G20" s="58"/>
      <c r="H20" s="58"/>
    </row>
    <row r="21" ht="35" customHeight="1">
      <c r="A21" s="57" t="str">
        <v>누구에게 무엇을 보내나요?</v>
      </c>
      <c r="B21" s="58" t="str">
        <v>등록 담당은 티켓 취소 상태를, 정산 담당은 실제 반환 결과를 확인합니다. 고객 응대 담당에게 주문별로 두 상태를 함께 전달하세요.</v>
      </c>
      <c r="C21" s="58"/>
      <c r="D21" s="58"/>
      <c r="E21" s="58"/>
      <c r="F21" s="58"/>
      <c r="G21" s="58"/>
      <c r="H21" s="58"/>
    </row>
    <row r="22" ht="44" customHeight="1">
      <c r="A22" s="57" t="str">
        <v>따로 확인할 사항</v>
      </c>
      <c r="B22" s="58" t="str">
        <v>승인액 중 아직 반환하지 않은 금액을 계산하려면 실제 반환액을 숫자로 따로 기록하고 확인 시각을 남겨야 합니다. 받은 금액에서 승인액을 뺀 차이를 미환불 잔액으로 보지 마세요.</v>
      </c>
      <c r="C22" s="58"/>
      <c r="D22" s="58"/>
      <c r="E22" s="58"/>
      <c r="F22" s="58"/>
      <c r="G22" s="58"/>
      <c r="H22" s="58"/>
    </row>
    <row r="23" ht="44" customHeight="1">
      <c r="A23" s="57" t="str">
        <v>입력 가능 행</v>
      </c>
      <c r="B23" s="58" t="str">
        <v>빈서식은 24행을 입력할 수 있습니다. 계산입력은 8~27행의 20건에만 수식이 적용됩니다. 행을 추가할 때는 수식과 모든 참조 범위를 함께 늘려야 하며 추가 행은 자동 집계되지 않습니다. 입력을 지우기 전에 날짜를 붙인 사본을 보관합니다.</v>
      </c>
      <c r="C23" s="58"/>
      <c r="D23" s="58"/>
      <c r="E23" s="58"/>
      <c r="F23" s="58"/>
      <c r="G23" s="58"/>
      <c r="H23" s="58"/>
    </row>
    <row r="24" ht="44" customHeight="1">
      <c r="A24" s="57" t="str">
        <v>인쇄</v>
      </c>
      <c r="B24" s="58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58"/>
      <c r="D24" s="58"/>
      <c r="E24" s="58"/>
      <c r="F24" s="58"/>
      <c r="G24" s="58"/>
      <c r="H24" s="58"/>
    </row>
    <row r="25" ht="44" customHeight="1">
      <c r="A25" s="57" t="str">
        <v>참고 자료 1</v>
      </c>
      <c r="B25" s="58" t="str">
        <v>Stripe · 결제 취소와 환불
https://docs.stripe.com/refunds</v>
      </c>
      <c r="C25" s="58"/>
      <c r="D25" s="58"/>
      <c r="E25" s="58"/>
      <c r="F25" s="58"/>
      <c r="G25" s="58"/>
      <c r="H25" s="58"/>
    </row>
    <row r="26" ht="35" customHeight="1">
      <c r="A26" s="57" t="str">
        <v>적용한 내용</v>
      </c>
      <c r="B26" s="58" t="str">
        <v>환불 요청·처리 상태·실패 대응과 원거래 참조를 구분했습니다. Stripe 수수료나 처리 기간을 모든 결제에 일반화하지 않았습니다.</v>
      </c>
      <c r="C26" s="58"/>
      <c r="D26" s="58"/>
      <c r="E26" s="58"/>
      <c r="F26" s="58"/>
      <c r="G26" s="58"/>
      <c r="H26" s="58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